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Texte\SHV\SG2A\VIS-Umgestaltung Ordnerstruktur\Formulare\Tagesstätte\Homepage\"/>
    </mc:Choice>
  </mc:AlternateContent>
  <xr:revisionPtr revIDLastSave="0" documentId="13_ncr:1_{19850861-F87B-4F2E-93FD-1D0F2F78F2F3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Deckblatt" sheetId="8" r:id="rId1"/>
    <sheet name="Besucher Evaluation " sheetId="2" r:id="rId2"/>
    <sheet name="Mobilitätszuschuss" sheetId="5" r:id="rId3"/>
    <sheet name="Personal" sheetId="6" r:id="rId4"/>
    <sheet name="Zuverdienst" sheetId="13" r:id="rId5"/>
    <sheet name="Angaben" sheetId="7" state="hidden" r:id="rId6"/>
    <sheet name="Tabelle1" sheetId="11" state="hidden" r:id="rId7"/>
  </sheets>
  <externalReferences>
    <externalReference r:id="rId8"/>
  </externalReferences>
  <definedNames>
    <definedName name="_xlnm._FilterDatabase" localSheetId="6" hidden="1">Tabelle1!$C$1:$J$28</definedName>
    <definedName name="_xlnm.Print_Area" localSheetId="1">'Besucher Evaluation '!$A$1:$U$379</definedName>
    <definedName name="_xlnm.Print_Area" localSheetId="0">Deckblatt!$A$1:$L$55</definedName>
    <definedName name="_xlnm.Print_Area" localSheetId="2">Mobilitätszuschuss!$A$1:$E$294</definedName>
    <definedName name="_xlnm.Print_Area" localSheetId="3">Personal!$A$1:$J$44</definedName>
    <definedName name="_xlnm.Print_Area" localSheetId="4">Zuverdienst!$A$1:$J$90</definedName>
    <definedName name="Instandhaltung">#REF!</definedName>
    <definedName name="InstandhaltungEinrichtung">#REF!</definedName>
    <definedName name="InstandhaltungWäsche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5" l="1"/>
  <c r="E306" i="5"/>
  <c r="E304" i="5"/>
  <c r="E302" i="5"/>
  <c r="E301" i="5"/>
  <c r="E299" i="5"/>
  <c r="E305" i="5"/>
  <c r="E303" i="5"/>
  <c r="E300" i="5"/>
  <c r="E298" i="5"/>
  <c r="E297" i="5"/>
  <c r="E296" i="5"/>
  <c r="E295" i="5"/>
  <c r="J6" i="11" l="1"/>
  <c r="J3" i="11"/>
  <c r="J4" i="11"/>
  <c r="J5" i="11"/>
  <c r="J2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G30" i="7"/>
  <c r="J29" i="11" l="1"/>
  <c r="B11" i="8" l="1"/>
  <c r="B10" i="8"/>
  <c r="C10" i="2" l="1"/>
  <c r="C8" i="2"/>
  <c r="C11" i="2"/>
  <c r="C12" i="2"/>
  <c r="I85" i="13"/>
  <c r="I87" i="13" l="1"/>
  <c r="I36" i="6"/>
  <c r="I37" i="6"/>
  <c r="I32" i="6"/>
  <c r="I31" i="6"/>
  <c r="I24" i="6"/>
  <c r="I25" i="6"/>
  <c r="I26" i="6"/>
  <c r="I27" i="6"/>
  <c r="I23" i="6"/>
  <c r="I15" i="6"/>
  <c r="I16" i="6"/>
  <c r="I17" i="6"/>
  <c r="I18" i="6"/>
  <c r="I19" i="6"/>
  <c r="I14" i="6"/>
  <c r="I33" i="6" l="1"/>
  <c r="I38" i="6"/>
  <c r="I28" i="6" s="1"/>
  <c r="I20" i="6"/>
  <c r="B7" i="8" l="1"/>
  <c r="E40" i="8"/>
  <c r="B8" i="8" l="1"/>
  <c r="B5" i="8"/>
  <c r="L30" i="7"/>
  <c r="K16" i="7" l="1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0" i="7" l="1"/>
  <c r="I70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32" i="13"/>
  <c r="H11" i="7" l="1"/>
  <c r="H18" i="7"/>
  <c r="H20" i="7"/>
  <c r="H22" i="7"/>
  <c r="H26" i="7"/>
  <c r="H27" i="7"/>
  <c r="H3" i="7"/>
  <c r="B33" i="13"/>
  <c r="D33" i="13"/>
  <c r="B34" i="13" s="1"/>
  <c r="J1" i="13"/>
  <c r="A1" i="13"/>
  <c r="A1" i="6"/>
  <c r="D34" i="13" l="1"/>
  <c r="A1" i="5"/>
  <c r="A1" i="2"/>
  <c r="D35" i="13" l="1"/>
  <c r="B35" i="13"/>
  <c r="D36" i="13" l="1"/>
  <c r="B36" i="13"/>
  <c r="D37" i="13" l="1"/>
  <c r="B37" i="13"/>
  <c r="D38" i="13" l="1"/>
  <c r="B38" i="13"/>
  <c r="D39" i="13" l="1"/>
  <c r="B39" i="13"/>
  <c r="D40" i="13" l="1"/>
  <c r="B40" i="13"/>
  <c r="D41" i="13" l="1"/>
  <c r="B41" i="13"/>
  <c r="D42" i="13" l="1"/>
  <c r="B42" i="13"/>
  <c r="D43" i="13" l="1"/>
  <c r="B43" i="13"/>
  <c r="D44" i="13" l="1"/>
  <c r="B44" i="13"/>
  <c r="D45" i="13" l="1"/>
  <c r="B45" i="13"/>
  <c r="D46" i="13" l="1"/>
  <c r="B46" i="13"/>
  <c r="D47" i="13" l="1"/>
  <c r="B47" i="13"/>
  <c r="D48" i="13" l="1"/>
  <c r="B48" i="13"/>
  <c r="D49" i="13" l="1"/>
  <c r="B49" i="13"/>
  <c r="D50" i="13" l="1"/>
  <c r="B50" i="13"/>
  <c r="D51" i="13" l="1"/>
  <c r="B51" i="13"/>
  <c r="D52" i="13" l="1"/>
  <c r="B52" i="13"/>
  <c r="D53" i="13" l="1"/>
  <c r="B53" i="13"/>
  <c r="B40" i="8"/>
  <c r="C40" i="8"/>
  <c r="D40" i="8"/>
  <c r="E29" i="8"/>
  <c r="E30" i="8"/>
  <c r="E31" i="8"/>
  <c r="E32" i="8"/>
  <c r="E33" i="8"/>
  <c r="E34" i="8"/>
  <c r="E35" i="8"/>
  <c r="E36" i="8"/>
  <c r="E37" i="8"/>
  <c r="E38" i="8"/>
  <c r="E39" i="8"/>
  <c r="E28" i="8"/>
  <c r="D54" i="13" l="1"/>
  <c r="B54" i="13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4" i="7"/>
  <c r="B5" i="7"/>
  <c r="B6" i="7"/>
  <c r="B7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B14" i="8"/>
  <c r="I30" i="6" l="1"/>
  <c r="D4" i="6"/>
  <c r="D55" i="13"/>
  <c r="B55" i="13"/>
  <c r="D5" i="6" l="1"/>
  <c r="D56" i="13"/>
  <c r="B56" i="13"/>
  <c r="D57" i="13" l="1"/>
  <c r="B57" i="13"/>
  <c r="D58" i="13" l="1"/>
  <c r="B58" i="13"/>
  <c r="D59" i="13" l="1"/>
  <c r="B59" i="13"/>
  <c r="D60" i="13" l="1"/>
  <c r="B60" i="13"/>
  <c r="D61" i="13" l="1"/>
  <c r="B61" i="13"/>
  <c r="U1" i="2"/>
  <c r="E1" i="5"/>
  <c r="I1" i="6"/>
  <c r="N3" i="7"/>
  <c r="N8" i="7"/>
  <c r="C5" i="2" l="1"/>
  <c r="C9" i="2"/>
  <c r="D62" i="13"/>
  <c r="B62" i="13"/>
  <c r="D63" i="13" l="1"/>
  <c r="B63" i="13"/>
  <c r="V6" i="7"/>
  <c r="H5" i="7" l="1"/>
  <c r="J5" i="7" s="1"/>
  <c r="H13" i="7"/>
  <c r="I13" i="7" s="1"/>
  <c r="H21" i="7"/>
  <c r="H6" i="7"/>
  <c r="I6" i="7" s="1"/>
  <c r="H14" i="7"/>
  <c r="J14" i="7" s="1"/>
  <c r="H7" i="7"/>
  <c r="I7" i="7" s="1"/>
  <c r="H15" i="7"/>
  <c r="I15" i="7" s="1"/>
  <c r="H23" i="7"/>
  <c r="I23" i="7" s="1"/>
  <c r="H8" i="7"/>
  <c r="J8" i="7" s="1"/>
  <c r="H16" i="7"/>
  <c r="J16" i="7" s="1"/>
  <c r="H24" i="7"/>
  <c r="I24" i="7" s="1"/>
  <c r="H17" i="7"/>
  <c r="H25" i="7"/>
  <c r="I25" i="7" s="1"/>
  <c r="H10" i="7"/>
  <c r="M10" i="7" s="1"/>
  <c r="H12" i="7"/>
  <c r="H9" i="7"/>
  <c r="H19" i="7"/>
  <c r="H4" i="7"/>
  <c r="D64" i="13"/>
  <c r="B64" i="13"/>
  <c r="J28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N9" i="7"/>
  <c r="N17" i="7"/>
  <c r="N14" i="7"/>
  <c r="N16" i="7"/>
  <c r="N15" i="7"/>
  <c r="N11" i="7"/>
  <c r="N21" i="7"/>
  <c r="N23" i="7"/>
  <c r="N19" i="7"/>
  <c r="N13" i="7"/>
  <c r="N7" i="7"/>
  <c r="M17" i="7"/>
  <c r="M18" i="7"/>
  <c r="I21" i="7"/>
  <c r="J22" i="7"/>
  <c r="M26" i="7"/>
  <c r="O27" i="7"/>
  <c r="C4" i="6" l="1"/>
  <c r="I13" i="6" s="1"/>
  <c r="I8" i="7"/>
  <c r="M8" i="7"/>
  <c r="O8" i="7"/>
  <c r="O12" i="7"/>
  <c r="O19" i="7"/>
  <c r="O9" i="7"/>
  <c r="H30" i="7"/>
  <c r="D65" i="13"/>
  <c r="B65" i="13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C5" i="6" s="1"/>
  <c r="I22" i="6" s="1"/>
  <c r="J7" i="7"/>
  <c r="O15" i="7"/>
  <c r="M14" i="7"/>
  <c r="I3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J3" i="7"/>
  <c r="M22" i="7"/>
  <c r="I27" i="7"/>
  <c r="I19" i="7"/>
  <c r="I11" i="7"/>
  <c r="M27" i="7"/>
  <c r="M19" i="7"/>
  <c r="M11" i="7"/>
  <c r="O28" i="7"/>
  <c r="E5" i="6" s="1"/>
  <c r="M28" i="7"/>
  <c r="E4" i="6" s="1"/>
  <c r="I28" i="7"/>
  <c r="J30" i="7" l="1"/>
  <c r="I30" i="7"/>
  <c r="D66" i="13"/>
  <c r="B66" i="13"/>
  <c r="D67" i="13" l="1"/>
  <c r="B67" i="13"/>
  <c r="D68" i="13" l="1"/>
  <c r="B68" i="13"/>
  <c r="D69" i="13" l="1"/>
  <c r="B69" i="13"/>
  <c r="C1470" i="2"/>
  <c r="C6" i="2"/>
  <c r="C7" i="2"/>
  <c r="C13" i="2"/>
  <c r="D70" i="13" l="1"/>
  <c r="B70" i="13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D71" i="13" l="1"/>
  <c r="B71" i="13"/>
  <c r="D72" i="13" l="1"/>
  <c r="B72" i="13"/>
  <c r="D73" i="13" l="1"/>
  <c r="B73" i="13"/>
  <c r="D74" i="13" l="1"/>
  <c r="B74" i="13"/>
  <c r="D75" i="13" l="1"/>
  <c r="B75" i="13"/>
  <c r="D76" i="13" l="1"/>
  <c r="B76" i="13"/>
  <c r="D77" i="13" l="1"/>
  <c r="B77" i="13"/>
  <c r="D78" i="13" l="1"/>
  <c r="B78" i="13"/>
  <c r="D79" i="13" l="1"/>
  <c r="B79" i="13"/>
  <c r="D80" i="13" l="1"/>
  <c r="B80" i="13"/>
  <c r="D81" i="13" l="1"/>
  <c r="B81" i="13"/>
  <c r="D82" i="13" l="1"/>
  <c r="B83" i="13" s="1"/>
  <c r="B82" i="13"/>
  <c r="D8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nueb2184</author>
  </authors>
  <commentList>
    <comment ref="F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Zuweiser</t>
        </r>
        <r>
          <rPr>
            <sz val="9"/>
            <color indexed="81"/>
            <rFont val="Segoe UI"/>
            <family val="2"/>
          </rPr>
          <t xml:space="preserve">
BKH
SpDi
PSB
PSY
Arzt
aufsuchende Assistenz (früher ABW)
Sonstige</t>
        </r>
      </text>
    </comment>
    <comment ref="I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Hauptdiagnosen nach ICS 10</t>
        </r>
        <r>
          <rPr>
            <sz val="9"/>
            <color indexed="81"/>
            <rFont val="Segoe UI"/>
            <family val="2"/>
          </rPr>
          <t xml:space="preserve">
F0 organische einschließlich symptomatischer Störungen
F1 psychische und Verhaltensstörungen durch psychotrope Substanzen 
F2 Schizophrenie, schizotype und wahnhafte Störungen 
F3 Affektive Störungen
F4 Neurotische-, Belastungs- und somatoforme Störungen
F5 Verhaltensauffälligkeiten mit körperlichen Störungen und Faktoren
F6 Persönlichkeits- und Verhaltensströungen
F7 Intelligenzminderung 
unbekannte Diagnose</t>
        </r>
      </text>
    </comment>
  </commentList>
</comments>
</file>

<file path=xl/sharedStrings.xml><?xml version="1.0" encoding="utf-8"?>
<sst xmlns="http://schemas.openxmlformats.org/spreadsheetml/2006/main" count="486" uniqueCount="299">
  <si>
    <t>Alter</t>
  </si>
  <si>
    <t>Geschlecht</t>
  </si>
  <si>
    <t>Herkunft</t>
  </si>
  <si>
    <t>Anwesenheitstage</t>
  </si>
  <si>
    <t>Plz</t>
  </si>
  <si>
    <t>Ortsname</t>
  </si>
  <si>
    <t>Jan.</t>
  </si>
  <si>
    <t>Feb.</t>
  </si>
  <si>
    <t>Mrz.</t>
  </si>
  <si>
    <t>Apr.</t>
  </si>
  <si>
    <t>Mai</t>
  </si>
  <si>
    <t>Juni</t>
  </si>
  <si>
    <t>Juli</t>
  </si>
  <si>
    <t>Aug.</t>
  </si>
  <si>
    <t>Sept.</t>
  </si>
  <si>
    <t>Okt.</t>
  </si>
  <si>
    <t>Nov.</t>
  </si>
  <si>
    <t>Dez.</t>
  </si>
  <si>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</si>
  <si>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</si>
  <si>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</si>
  <si>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</si>
  <si>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</si>
  <si>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</si>
  <si>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</si>
  <si>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</si>
  <si>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</si>
  <si>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</si>
  <si>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</si>
  <si>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</si>
  <si>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</si>
  <si>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</si>
  <si>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</si>
  <si>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Geburtsjahr</t>
  </si>
  <si>
    <t>Namenskürzel 
z.B. A.B.</t>
  </si>
  <si>
    <t>(1) Zuweiser</t>
  </si>
  <si>
    <t>(2) Hauptdiagnosen nach ICS 10</t>
  </si>
  <si>
    <t>Straße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</si>
  <si>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</si>
  <si>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</si>
  <si>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</si>
  <si>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</si>
  <si>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</si>
  <si>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</si>
  <si>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</si>
  <si>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</si>
  <si>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</si>
  <si>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</si>
  <si>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</si>
  <si>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</si>
  <si>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</si>
  <si>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</si>
  <si>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</si>
  <si>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</si>
  <si>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</si>
  <si>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</si>
  <si>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</si>
  <si>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</si>
  <si>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</si>
  <si>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</si>
  <si>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</si>
  <si>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</si>
  <si>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</si>
  <si>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</si>
  <si>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</si>
  <si>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</si>
  <si>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Fiktiv abrechenbare Plätze insgesamt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</si>
  <si>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</si>
  <si>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</si>
  <si>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</si>
  <si>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</si>
  <si>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</si>
  <si>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</si>
  <si>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</si>
  <si>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Erstbesuchsjahr 
in der Tagesstätte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</si>
  <si>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</si>
  <si>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</si>
  <si>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</si>
  <si>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</si>
  <si>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</si>
  <si>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Datum</t>
  </si>
  <si>
    <t>Vorname</t>
  </si>
  <si>
    <t>Nachname</t>
  </si>
  <si>
    <t>Zweck</t>
  </si>
  <si>
    <t>Betrag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</si>
  <si>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</si>
  <si>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</si>
  <si>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</si>
  <si>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</si>
  <si>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</si>
  <si>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</si>
  <si>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</si>
  <si>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</si>
  <si>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</si>
  <si>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Öffnungszeiten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</si>
  <si>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</si>
  <si>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</si>
  <si>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</si>
  <si>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</si>
  <si>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</si>
  <si>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</si>
  <si>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</si>
  <si>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</si>
  <si>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</si>
  <si>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</si>
  <si>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</si>
  <si>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</si>
  <si>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</si>
  <si>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</si>
  <si>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</si>
  <si>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</si>
  <si>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</si>
  <si>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</si>
  <si>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</si>
  <si>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</si>
  <si>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</si>
  <si>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</si>
  <si>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</si>
  <si>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</si>
  <si>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</si>
  <si>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</si>
  <si>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</si>
  <si>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</si>
  <si>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</si>
  <si>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</si>
  <si>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</si>
  <si>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</si>
  <si>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</si>
  <si>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</si>
  <si>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</si>
  <si>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</si>
  <si>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</si>
  <si>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</si>
  <si>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Unterschrift</t>
  </si>
  <si>
    <t>AUX BKS</t>
  </si>
  <si>
    <t>Augsburg Picasso</t>
  </si>
  <si>
    <t>Bankverbindung</t>
  </si>
  <si>
    <t>IBAN</t>
  </si>
  <si>
    <t>Stempel der Tagesstätte</t>
  </si>
  <si>
    <t>BIC</t>
  </si>
  <si>
    <t>Mindestbesetzung TS bis 15 Plätze</t>
  </si>
  <si>
    <t>Wochenarbeitszeit</t>
  </si>
  <si>
    <t>Betreuungspersonal VZÄ</t>
  </si>
  <si>
    <t>Träger</t>
  </si>
  <si>
    <t>Ort</t>
  </si>
  <si>
    <t>Pause</t>
  </si>
  <si>
    <t>Montag</t>
  </si>
  <si>
    <t>Dienstag</t>
  </si>
  <si>
    <t>Mittwoch</t>
  </si>
  <si>
    <t>Donnerstag</t>
  </si>
  <si>
    <t>Freitag</t>
  </si>
  <si>
    <t>Wochenende</t>
  </si>
  <si>
    <t>Einrichtung</t>
  </si>
  <si>
    <t xml:space="preserve">Diakonie Allgäu e.V. </t>
  </si>
  <si>
    <t>PLZ Ort</t>
  </si>
  <si>
    <t>Telefon</t>
  </si>
  <si>
    <t>FAX-Nr.</t>
  </si>
  <si>
    <t>E-Mail</t>
  </si>
  <si>
    <t>die-kappel@diakonie-allgaeu.de</t>
  </si>
  <si>
    <t>Leiter/in</t>
  </si>
  <si>
    <t>Geschäftsführer/in</t>
  </si>
  <si>
    <t>ggf. abweichender Ansprechpartner/in</t>
  </si>
  <si>
    <t>Ansprechpartner/in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</si>
  <si>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</si>
  <si>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</si>
  <si>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</si>
  <si>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</si>
  <si>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</si>
  <si>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</si>
  <si>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</si>
  <si>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</si>
  <si>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</si>
  <si>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</si>
  <si>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</si>
  <si>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</si>
  <si>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</si>
  <si>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</si>
  <si>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</si>
  <si>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</si>
  <si>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</si>
  <si>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</si>
  <si>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</si>
  <si>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</si>
  <si>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</si>
  <si>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0821 / 56 72 20 4
0821 / 56 72 20 6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</si>
  <si>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</si>
  <si>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</si>
  <si>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</si>
  <si>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</si>
  <si>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</si>
  <si>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</si>
  <si>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</si>
  <si>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</si>
  <si>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</si>
  <si>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</si>
  <si>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</si>
  <si>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</si>
  <si>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</si>
  <si>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</si>
  <si>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</si>
  <si>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</si>
  <si>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</si>
  <si>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</si>
  <si>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</si>
  <si>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</si>
  <si>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</si>
  <si>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</si>
  <si>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</si>
  <si>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</si>
  <si>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</si>
  <si>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</si>
  <si>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</si>
  <si>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</si>
  <si>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</si>
  <si>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</si>
  <si>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</si>
  <si>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</si>
  <si>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</si>
  <si>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genehmigten Platzzahlen</t>
  </si>
  <si>
    <t>Ferdinand-Wagner-Str. 3</t>
  </si>
  <si>
    <t>Glashütter Str. 2</t>
  </si>
  <si>
    <t>Frau Susanne Egg-Holler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</si>
  <si>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</si>
  <si>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</si>
  <si>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</si>
  <si>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</si>
  <si>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</si>
  <si>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</si>
  <si>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</si>
  <si>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Voll</t>
  </si>
  <si>
    <t>Halb</t>
  </si>
  <si>
    <t>Diagnose</t>
  </si>
  <si>
    <t>Zuweiser</t>
  </si>
  <si>
    <t>CV</t>
  </si>
  <si>
    <t>AWO</t>
  </si>
  <si>
    <t>DW</t>
  </si>
  <si>
    <t>StJ.</t>
  </si>
  <si>
    <t>LH</t>
  </si>
  <si>
    <t>DiCV</t>
  </si>
  <si>
    <t>Straße Hausnummer</t>
  </si>
  <si>
    <t>Orz</t>
  </si>
  <si>
    <t>Einnahmen</t>
  </si>
  <si>
    <t>Ausgaben</t>
  </si>
  <si>
    <t>Kosten Mittagstisch</t>
  </si>
  <si>
    <t>Jahresdokumentation</t>
  </si>
  <si>
    <t>Januar</t>
  </si>
  <si>
    <t>Februar</t>
  </si>
  <si>
    <t>März</t>
  </si>
  <si>
    <t>April</t>
  </si>
  <si>
    <t>August</t>
  </si>
  <si>
    <t>September</t>
  </si>
  <si>
    <t>Oktober</t>
  </si>
  <si>
    <t>November</t>
  </si>
  <si>
    <t>Dezember</t>
  </si>
  <si>
    <t>nicht abrechenbar</t>
  </si>
  <si>
    <t>Durchschnitt</t>
  </si>
  <si>
    <t>Jahr</t>
  </si>
  <si>
    <t>Abrechenbare Plätze</t>
  </si>
  <si>
    <t>Art der Tätigkeit / Projektart</t>
  </si>
  <si>
    <t>Beschreibung</t>
  </si>
  <si>
    <t>Nachweis der Zuverdienststunden</t>
  </si>
  <si>
    <t>Durchschnittliche Std. pro Besucher</t>
  </si>
  <si>
    <t>Kalenderwoche / Datum</t>
  </si>
  <si>
    <t>Zahl der 
beschäftigten 
Personen</t>
  </si>
  <si>
    <t>Stundenumfang
gesamt</t>
  </si>
  <si>
    <t>Durschnittlich</t>
  </si>
  <si>
    <t>Zusätzliches Personal</t>
  </si>
  <si>
    <t>&gt;25 Plätze</t>
  </si>
  <si>
    <t>&lt;25 Plätze</t>
  </si>
  <si>
    <t>Muster</t>
  </si>
  <si>
    <t>Musterstraße</t>
  </si>
  <si>
    <t>Heilig-Kreuz-Str. 22</t>
  </si>
  <si>
    <t>Musterort</t>
  </si>
  <si>
    <t>Sozialpsychiatrische Tagesstätte</t>
  </si>
  <si>
    <t>0000 / 00000 - 0000</t>
  </si>
  <si>
    <t>Max Mustermann</t>
  </si>
  <si>
    <t>info@mustertagesstätte.de</t>
  </si>
  <si>
    <t>Datum, Ort</t>
  </si>
  <si>
    <t>Gesamt-monate</t>
  </si>
  <si>
    <t>Zuverdienst</t>
  </si>
  <si>
    <t>zusätzliches Zuverdienst VZÄ</t>
  </si>
  <si>
    <t>(Qualifizierte) Unterstützungskräfte</t>
  </si>
  <si>
    <t>LMZ</t>
  </si>
  <si>
    <t>AUX LMZ</t>
  </si>
  <si>
    <t>Augsburg Louise de Marillac Zentrum</t>
  </si>
  <si>
    <t>Hinweis: Ab Zeile 295 finden Sie monatliche Summe</t>
  </si>
  <si>
    <t>Gesamt Mobilitätsbudget Juli 2026</t>
  </si>
  <si>
    <t>Gesamt Mobilitätsbudget Dezember 2026</t>
  </si>
  <si>
    <t>Gesamt Mobilitätsbudget November 2026</t>
  </si>
  <si>
    <t>Gesamt Mobilitätsbudget Oktober 2026</t>
  </si>
  <si>
    <t>Gesamt Mobilitätsbudget Januar 2026</t>
  </si>
  <si>
    <t>Gesamt Mobilitätsbudget Februar 2026</t>
  </si>
  <si>
    <t>Gesamt Mobilitätsbudget März 2026</t>
  </si>
  <si>
    <t>Gesamt Mobilitätsbudget April 2026</t>
  </si>
  <si>
    <t>Gesamt Mobilitätsbudget Mai 2026</t>
  </si>
  <si>
    <t>Gesamt Mobilitätsbudget Juni 2026</t>
  </si>
  <si>
    <t>Gesamt Mobilitätsbudget August 2026</t>
  </si>
  <si>
    <t>Gesamt Mobilitätsbudget September 2026</t>
  </si>
  <si>
    <t>Gesamt Mobilitätsbudget im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</si>
</sst>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00"/>
    <numFmt numFmtId="166" formatCode="0.00\ &quot;h&quot;"/>
  </numFmts>
  <fonts count="15" x14ac:knownFonts="1">
    <font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5"/>
      <color theme="3"/>
      <name val="Segoe UI"/>
      <family val="2"/>
      <scheme val="minor"/>
    </font>
    <font>
      <b/>
      <sz val="15"/>
      <color theme="4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4"/>
      <color theme="3"/>
      <name val="Segoe UI"/>
      <family val="2"/>
      <scheme val="minor"/>
    </font>
    <font>
      <sz val="15"/>
      <color theme="1"/>
      <name val="Segoe UI"/>
      <family val="2"/>
      <scheme val="minor"/>
    </font>
    <font>
      <b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1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Protection="1"/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</xf>
    <xf numFmtId="0" fontId="2" fillId="0" borderId="0" xfId="1" applyBorder="1" applyAlignment="1" applyProtection="1"/>
    <xf numFmtId="0" fontId="0" fillId="0" borderId="17" xfId="0" applyBorder="1"/>
    <xf numFmtId="0" fontId="0" fillId="0" borderId="0" xfId="0"/>
    <xf numFmtId="0" fontId="5" fillId="0" borderId="0" xfId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9" fontId="6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6" fillId="0" borderId="0" xfId="0" applyFont="1" applyAlignment="1">
      <alignment vertical="center"/>
    </xf>
    <xf numFmtId="2" fontId="0" fillId="0" borderId="0" xfId="0" applyNumberFormat="1" applyFont="1"/>
    <xf numFmtId="0" fontId="0" fillId="0" borderId="0" xfId="0" applyAlignment="1" applyProtection="1">
      <alignment horizontal="left" vertical="center"/>
    </xf>
    <xf numFmtId="0" fontId="2" fillId="0" borderId="0" xfId="1" applyBorder="1" applyAlignment="1" applyProtection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20" xfId="0" applyBorder="1" applyAlignment="1">
      <alignment vertical="center"/>
    </xf>
    <xf numFmtId="2" fontId="0" fillId="2" borderId="0" xfId="0" applyNumberFormat="1" applyFill="1"/>
    <xf numFmtId="0" fontId="6" fillId="0" borderId="0" xfId="0" applyFont="1" applyProtection="1"/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3" fillId="0" borderId="6" xfId="0" applyFont="1" applyBorder="1" applyAlignment="1" applyProtection="1">
      <protection locked="0"/>
    </xf>
    <xf numFmtId="0" fontId="3" fillId="0" borderId="6" xfId="0" applyFont="1" applyBorder="1" applyAlignment="1"/>
    <xf numFmtId="0" fontId="0" fillId="0" borderId="0" xfId="0" applyAlignment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1" applyBorder="1" applyAlignment="1" applyProtection="1">
      <alignment horizontal="left" vertical="center"/>
    </xf>
    <xf numFmtId="0" fontId="12" fillId="0" borderId="0" xfId="1" applyFont="1" applyBorder="1" applyProtection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24" xfId="0" applyBorder="1" applyAlignment="1">
      <alignment horizontal="center"/>
    </xf>
    <xf numFmtId="14" fontId="0" fillId="0" borderId="24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21" xfId="0" applyBorder="1" applyAlignment="1">
      <alignment horizontal="center"/>
    </xf>
    <xf numFmtId="14" fontId="0" fillId="0" borderId="21" xfId="0" applyNumberFormat="1" applyBorder="1"/>
    <xf numFmtId="2" fontId="0" fillId="2" borderId="0" xfId="0" applyNumberFormat="1" applyFont="1" applyFill="1"/>
    <xf numFmtId="4" fontId="0" fillId="0" borderId="0" xfId="0" applyNumberFormat="1"/>
    <xf numFmtId="165" fontId="0" fillId="0" borderId="0" xfId="0" applyNumberFormat="1"/>
    <xf numFmtId="0" fontId="6" fillId="0" borderId="21" xfId="0" applyFont="1" applyBorder="1" applyProtection="1"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5" fillId="0" borderId="0" xfId="1" applyFon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0" borderId="0" xfId="0" applyAlignment="1" applyProtection="1">
      <alignment horizontal="center" vertical="center" wrapText="1"/>
    </xf>
    <xf numFmtId="0" fontId="8" fillId="0" borderId="0" xfId="0" applyFont="1" applyProtection="1"/>
    <xf numFmtId="2" fontId="8" fillId="0" borderId="0" xfId="0" applyNumberFormat="1" applyFont="1" applyProtection="1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6" fillId="0" borderId="0" xfId="0" applyFont="1" applyFill="1"/>
    <xf numFmtId="14" fontId="0" fillId="0" borderId="0" xfId="0" applyNumberFormat="1" applyProtection="1"/>
    <xf numFmtId="14" fontId="0" fillId="4" borderId="0" xfId="0" applyNumberFormat="1" applyFill="1" applyProtection="1">
      <protection locked="0"/>
    </xf>
    <xf numFmtId="0" fontId="6" fillId="0" borderId="24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0" fillId="3" borderId="26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/>
    </xf>
    <xf numFmtId="4" fontId="0" fillId="0" borderId="21" xfId="0" applyNumberFormat="1" applyBorder="1" applyAlignment="1" applyProtection="1">
      <alignment horizontal="center"/>
    </xf>
    <xf numFmtId="4" fontId="0" fillId="0" borderId="24" xfId="0" applyNumberForma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3" fontId="0" fillId="0" borderId="21" xfId="0" applyNumberFormat="1" applyBorder="1" applyAlignment="1" applyProtection="1">
      <alignment horizontal="center"/>
      <protection locked="0"/>
    </xf>
    <xf numFmtId="3" fontId="0" fillId="0" borderId="24" xfId="0" applyNumberForma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Border="1" applyAlignment="1" applyProtection="1">
      <alignment horizontal="center"/>
      <protection locked="0"/>
    </xf>
    <xf numFmtId="4" fontId="0" fillId="0" borderId="24" xfId="0" applyNumberFormat="1" applyBorder="1" applyAlignment="1" applyProtection="1">
      <alignment horizontal="center"/>
      <protection locked="0"/>
    </xf>
    <xf numFmtId="4" fontId="0" fillId="0" borderId="21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18" xfId="0" applyNumberFormat="1" applyBorder="1" applyProtection="1">
      <protection locked="0"/>
    </xf>
    <xf numFmtId="0" fontId="14" fillId="0" borderId="0" xfId="0" applyFont="1"/>
    <xf numFmtId="164" fontId="14" fillId="0" borderId="0" xfId="0" applyNumberFormat="1" applyFont="1"/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1">
          <cell r="N1">
            <v>0</v>
          </cell>
        </row>
      </sheetData>
      <sheetData sheetId="3">
        <row r="1">
          <cell r="L1">
            <v>0</v>
          </cell>
        </row>
      </sheetData>
      <sheetData sheetId="4">
        <row r="1">
          <cell r="M1">
            <v>0</v>
          </cell>
        </row>
        <row r="9">
          <cell r="M9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Layout" zoomScaleNormal="85" zoomScaleSheetLayoutView="70" workbookViewId="0">
      <selection activeCell="I2" sqref="I2"/>
    </sheetView>
  </sheetViews>
  <sheetFormatPr baseColWidth="10" defaultColWidth="11.19921875" defaultRowHeight="16.8" x14ac:dyDescent="0.4"/>
  <cols>
    <col min="1" max="1" width="31.59765625" style="1" bestFit="1" customWidth="1"/>
    <col min="2" max="5" width="19.3984375" style="1" customWidth="1"/>
    <col min="6" max="6" width="12.8984375" style="1" customWidth="1"/>
    <col min="7" max="8" width="19.5" style="1" customWidth="1"/>
    <col min="9" max="16384" width="11.19921875" style="1"/>
  </cols>
  <sheetData>
    <row r="1" spans="1:9" ht="34.799999999999997" x14ac:dyDescent="0.75">
      <c r="A1" s="50" t="s">
        <v>244</v>
      </c>
      <c r="I1" s="66" t="s">
        <v>256</v>
      </c>
    </row>
    <row r="5" spans="1:9" ht="36" customHeight="1" x14ac:dyDescent="0.4">
      <c r="A5" s="49" t="s">
        <v>152</v>
      </c>
      <c r="B5" s="99" t="str">
        <f>VLOOKUP(B6,Tabelle1!A2:I29,2,0)</f>
        <v>-</v>
      </c>
      <c r="C5" s="99"/>
      <c r="E5" s="94" t="s">
        <v>143</v>
      </c>
      <c r="F5" s="94"/>
      <c r="G5" s="88"/>
      <c r="H5" s="89"/>
    </row>
    <row r="6" spans="1:9" x14ac:dyDescent="0.4">
      <c r="A6" s="28" t="s">
        <v>37</v>
      </c>
      <c r="B6" s="100" t="s">
        <v>76</v>
      </c>
      <c r="C6" s="100"/>
      <c r="E6" s="92" t="s">
        <v>37</v>
      </c>
      <c r="F6" s="93"/>
      <c r="G6" s="90"/>
      <c r="H6" s="91"/>
    </row>
    <row r="7" spans="1:9" x14ac:dyDescent="0.4">
      <c r="A7" s="28" t="s">
        <v>154</v>
      </c>
      <c r="B7" s="38" t="str">
        <f>VLOOKUP(B6,Tabelle1!A2:G28,5,0)&amp;" "&amp;VLOOKUP(B6,Tabelle1!A2:G28,6,0)</f>
        <v>- -</v>
      </c>
      <c r="C7" s="37"/>
      <c r="E7" s="92" t="s">
        <v>154</v>
      </c>
      <c r="F7" s="93"/>
      <c r="G7" s="90"/>
      <c r="H7" s="91"/>
    </row>
    <row r="8" spans="1:9" x14ac:dyDescent="0.4">
      <c r="A8" s="28" t="s">
        <v>155</v>
      </c>
      <c r="B8" s="97" t="str">
        <f>VLOOKUP(B6,Tabelle1!A2:H28,7,0)</f>
        <v>-</v>
      </c>
      <c r="C8" s="97"/>
      <c r="E8" s="92" t="s">
        <v>155</v>
      </c>
      <c r="F8" s="93"/>
      <c r="G8" s="90"/>
      <c r="H8" s="91"/>
    </row>
    <row r="9" spans="1:9" x14ac:dyDescent="0.4">
      <c r="A9" s="28" t="s">
        <v>156</v>
      </c>
      <c r="B9" s="98"/>
      <c r="C9" s="98"/>
      <c r="E9" s="92" t="s">
        <v>156</v>
      </c>
      <c r="F9" s="93"/>
      <c r="G9" s="90"/>
      <c r="H9" s="91"/>
    </row>
    <row r="10" spans="1:9" x14ac:dyDescent="0.4">
      <c r="A10" s="28" t="s">
        <v>157</v>
      </c>
      <c r="B10" s="97" t="str">
        <f>IF(B6="Bitte wählen","",VLOOKUP(B6,Tabelle1!A2:H28,8,0))</f>
        <v/>
      </c>
      <c r="C10" s="97"/>
      <c r="E10" s="96" t="s">
        <v>157</v>
      </c>
      <c r="F10" s="95"/>
      <c r="G10" s="90"/>
      <c r="H10" s="91"/>
    </row>
    <row r="11" spans="1:9" x14ac:dyDescent="0.4">
      <c r="A11" s="28" t="s">
        <v>159</v>
      </c>
      <c r="B11" s="98" t="str">
        <f>IF(B6="Bitte wählen","",VLOOKUP(B6,Tabelle1!A2:I28,9,0))</f>
        <v/>
      </c>
      <c r="C11" s="98"/>
      <c r="D11" s="15"/>
      <c r="E11" s="96" t="s">
        <v>160</v>
      </c>
      <c r="F11" s="95"/>
      <c r="G11" s="90"/>
      <c r="H11" s="91"/>
    </row>
    <row r="12" spans="1:9" x14ac:dyDescent="0.4">
      <c r="A12" s="28" t="s">
        <v>161</v>
      </c>
      <c r="B12" s="98"/>
      <c r="C12" s="98"/>
      <c r="D12" s="15"/>
      <c r="E12" s="95" t="s">
        <v>162</v>
      </c>
      <c r="F12" s="95"/>
      <c r="G12" s="90"/>
      <c r="H12" s="91"/>
    </row>
    <row r="14" spans="1:9" x14ac:dyDescent="0.4">
      <c r="A14" s="28" t="s">
        <v>218</v>
      </c>
      <c r="B14" s="15" t="str">
        <f>VLOOKUP(B6,Tabelle1!A2:J28,10,FALSE)</f>
        <v>-</v>
      </c>
      <c r="C14" s="15"/>
      <c r="D14" s="15"/>
    </row>
    <row r="16" spans="1:9" ht="23.4" x14ac:dyDescent="0.4">
      <c r="A16" s="49" t="s">
        <v>94</v>
      </c>
      <c r="C16" s="63" t="s">
        <v>89</v>
      </c>
      <c r="D16" s="63" t="s">
        <v>145</v>
      </c>
      <c r="E16" s="63" t="s">
        <v>90</v>
      </c>
    </row>
    <row r="17" spans="1:14" x14ac:dyDescent="0.4">
      <c r="A17" s="32"/>
      <c r="B17" s="32" t="s">
        <v>146</v>
      </c>
      <c r="C17" s="67"/>
      <c r="D17" s="67"/>
      <c r="E17" s="2"/>
    </row>
    <row r="18" spans="1:14" x14ac:dyDescent="0.4">
      <c r="A18" s="32"/>
      <c r="B18" s="32" t="s">
        <v>147</v>
      </c>
      <c r="C18" s="67"/>
      <c r="D18" s="67"/>
      <c r="E18" s="2"/>
    </row>
    <row r="19" spans="1:14" x14ac:dyDescent="0.4">
      <c r="A19" s="32"/>
      <c r="B19" s="32" t="s">
        <v>148</v>
      </c>
      <c r="C19" s="67"/>
      <c r="D19" s="67"/>
      <c r="E19" s="2"/>
    </row>
    <row r="20" spans="1:14" x14ac:dyDescent="0.4">
      <c r="A20" s="32"/>
      <c r="B20" s="32" t="s">
        <v>149</v>
      </c>
      <c r="C20" s="67"/>
      <c r="D20" s="67"/>
      <c r="E20" s="2"/>
    </row>
    <row r="21" spans="1:14" x14ac:dyDescent="0.4">
      <c r="A21" s="32"/>
      <c r="B21" s="32" t="s">
        <v>150</v>
      </c>
      <c r="C21" s="67"/>
      <c r="D21" s="67"/>
      <c r="E21" s="2"/>
    </row>
    <row r="22" spans="1:14" x14ac:dyDescent="0.4">
      <c r="A22" s="32"/>
      <c r="B22" s="32" t="s">
        <v>151</v>
      </c>
      <c r="C22" s="67"/>
      <c r="D22" s="67"/>
      <c r="E22" s="2"/>
    </row>
    <row r="23" spans="1:14" x14ac:dyDescent="0.4">
      <c r="A23" s="32"/>
      <c r="C23" s="64"/>
      <c r="D23" s="64"/>
    </row>
    <row r="24" spans="1:14" ht="23.4" x14ac:dyDescent="0.4">
      <c r="A24" s="49" t="s">
        <v>243</v>
      </c>
      <c r="B24" s="65"/>
      <c r="C24" s="64"/>
      <c r="D24" s="64"/>
    </row>
    <row r="26" spans="1:14" ht="23.4" x14ac:dyDescent="0.55000000000000004">
      <c r="A26" s="49" t="s">
        <v>66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2"/>
    </row>
    <row r="27" spans="1:14" x14ac:dyDescent="0.4">
      <c r="A27" s="46" t="s">
        <v>257</v>
      </c>
      <c r="B27" s="47" t="s">
        <v>229</v>
      </c>
      <c r="C27" s="47" t="s">
        <v>230</v>
      </c>
      <c r="D27" s="47" t="s">
        <v>254</v>
      </c>
      <c r="E27" s="85" t="s">
        <v>38</v>
      </c>
      <c r="F27" s="85"/>
      <c r="G27" s="47"/>
      <c r="H27" s="47"/>
      <c r="I27" s="47"/>
      <c r="J27" s="47"/>
      <c r="K27" s="47"/>
      <c r="L27" s="47"/>
      <c r="M27" s="46"/>
      <c r="N27" s="46"/>
    </row>
    <row r="28" spans="1:14" x14ac:dyDescent="0.4">
      <c r="A28" s="48" t="s">
        <v>245</v>
      </c>
      <c r="B28" s="68"/>
      <c r="C28" s="68"/>
      <c r="D28" s="68"/>
      <c r="E28" s="85">
        <f t="shared" ref="E28:E39" si="0">SUM(B28+(C28/2))</f>
        <v>0</v>
      </c>
      <c r="F28" s="85"/>
      <c r="G28" s="47"/>
      <c r="H28" s="47"/>
      <c r="I28" s="47"/>
      <c r="J28" s="47"/>
      <c r="K28" s="47"/>
      <c r="L28" s="47"/>
      <c r="M28" s="46"/>
      <c r="N28" s="46"/>
    </row>
    <row r="29" spans="1:14" x14ac:dyDescent="0.4">
      <c r="A29" s="48" t="s">
        <v>246</v>
      </c>
      <c r="B29" s="68"/>
      <c r="C29" s="68"/>
      <c r="D29" s="68"/>
      <c r="E29" s="85">
        <f t="shared" si="0"/>
        <v>0</v>
      </c>
      <c r="F29" s="85"/>
      <c r="G29" s="47"/>
      <c r="H29" s="47"/>
      <c r="I29" s="47"/>
      <c r="J29" s="47"/>
      <c r="K29" s="47"/>
      <c r="L29" s="47"/>
      <c r="M29" s="46"/>
      <c r="N29" s="46"/>
    </row>
    <row r="30" spans="1:14" x14ac:dyDescent="0.4">
      <c r="A30" s="48" t="s">
        <v>247</v>
      </c>
      <c r="B30" s="68"/>
      <c r="C30" s="68"/>
      <c r="D30" s="68"/>
      <c r="E30" s="85">
        <f t="shared" si="0"/>
        <v>0</v>
      </c>
      <c r="F30" s="85"/>
      <c r="G30" s="47"/>
      <c r="H30" s="47"/>
      <c r="I30" s="47"/>
      <c r="J30" s="47"/>
      <c r="K30" s="47"/>
      <c r="L30" s="47"/>
      <c r="M30" s="46"/>
      <c r="N30" s="46"/>
    </row>
    <row r="31" spans="1:14" x14ac:dyDescent="0.4">
      <c r="A31" s="48" t="s">
        <v>248</v>
      </c>
      <c r="B31" s="68"/>
      <c r="C31" s="68"/>
      <c r="D31" s="68"/>
      <c r="E31" s="85">
        <f t="shared" si="0"/>
        <v>0</v>
      </c>
      <c r="F31" s="85"/>
      <c r="G31" s="47"/>
      <c r="H31" s="47"/>
      <c r="I31" s="47"/>
      <c r="J31" s="47"/>
      <c r="K31" s="47"/>
      <c r="L31" s="47"/>
      <c r="M31" s="46"/>
      <c r="N31" s="46"/>
    </row>
    <row r="32" spans="1:14" x14ac:dyDescent="0.4">
      <c r="A32" s="48" t="s">
        <v>10</v>
      </c>
      <c r="B32" s="68"/>
      <c r="C32" s="68"/>
      <c r="D32" s="68"/>
      <c r="E32" s="85">
        <f t="shared" si="0"/>
        <v>0</v>
      </c>
      <c r="F32" s="85"/>
      <c r="G32" s="47"/>
      <c r="H32" s="47"/>
      <c r="I32" s="47"/>
      <c r="J32" s="47"/>
      <c r="K32" s="47"/>
      <c r="L32" s="47"/>
      <c r="M32" s="46"/>
      <c r="N32" s="46"/>
    </row>
    <row r="33" spans="1:14" x14ac:dyDescent="0.4">
      <c r="A33" s="48" t="s">
        <v>11</v>
      </c>
      <c r="B33" s="68"/>
      <c r="C33" s="68"/>
      <c r="D33" s="68"/>
      <c r="E33" s="85">
        <f t="shared" si="0"/>
        <v>0</v>
      </c>
      <c r="F33" s="85"/>
      <c r="G33" s="47"/>
      <c r="H33" s="47"/>
      <c r="I33" s="47"/>
      <c r="J33" s="47"/>
      <c r="K33" s="47"/>
      <c r="L33" s="47"/>
      <c r="M33" s="46"/>
      <c r="N33" s="46"/>
    </row>
    <row r="34" spans="1:14" x14ac:dyDescent="0.4">
      <c r="A34" s="48" t="s">
        <v>12</v>
      </c>
      <c r="B34" s="68"/>
      <c r="C34" s="68"/>
      <c r="D34" s="68"/>
      <c r="E34" s="85">
        <f t="shared" si="0"/>
        <v>0</v>
      </c>
      <c r="F34" s="85"/>
      <c r="G34" s="47"/>
      <c r="H34" s="47"/>
      <c r="I34" s="47"/>
      <c r="J34" s="47"/>
      <c r="K34" s="47"/>
      <c r="L34" s="47"/>
      <c r="M34" s="46"/>
      <c r="N34" s="46"/>
    </row>
    <row r="35" spans="1:14" x14ac:dyDescent="0.4">
      <c r="A35" s="48" t="s">
        <v>249</v>
      </c>
      <c r="B35" s="68"/>
      <c r="C35" s="68"/>
      <c r="D35" s="68"/>
      <c r="E35" s="85">
        <f t="shared" si="0"/>
        <v>0</v>
      </c>
      <c r="F35" s="85"/>
      <c r="G35" s="47"/>
      <c r="H35" s="47"/>
      <c r="I35" s="47"/>
      <c r="J35" s="47"/>
      <c r="K35" s="47"/>
      <c r="L35" s="47"/>
      <c r="M35" s="46"/>
      <c r="N35" s="46"/>
    </row>
    <row r="36" spans="1:14" x14ac:dyDescent="0.4">
      <c r="A36" s="48" t="s">
        <v>250</v>
      </c>
      <c r="B36" s="68"/>
      <c r="C36" s="68"/>
      <c r="D36" s="68"/>
      <c r="E36" s="85">
        <f t="shared" si="0"/>
        <v>0</v>
      </c>
      <c r="F36" s="85"/>
      <c r="G36" s="47"/>
      <c r="H36" s="47"/>
      <c r="I36" s="47"/>
      <c r="J36" s="47"/>
      <c r="K36" s="47"/>
      <c r="L36" s="47"/>
      <c r="M36" s="46"/>
      <c r="N36" s="46"/>
    </row>
    <row r="37" spans="1:14" x14ac:dyDescent="0.4">
      <c r="A37" s="48" t="s">
        <v>251</v>
      </c>
      <c r="B37" s="68"/>
      <c r="C37" s="68"/>
      <c r="D37" s="68"/>
      <c r="E37" s="85">
        <f t="shared" si="0"/>
        <v>0</v>
      </c>
      <c r="F37" s="85"/>
      <c r="G37" s="47"/>
      <c r="H37" s="47"/>
      <c r="I37" s="47"/>
      <c r="J37" s="47"/>
      <c r="K37" s="47"/>
      <c r="L37" s="47"/>
      <c r="M37" s="46"/>
      <c r="N37" s="46"/>
    </row>
    <row r="38" spans="1:14" x14ac:dyDescent="0.4">
      <c r="A38" s="48" t="s">
        <v>252</v>
      </c>
      <c r="B38" s="68"/>
      <c r="C38" s="68"/>
      <c r="D38" s="68"/>
      <c r="E38" s="85">
        <f t="shared" si="0"/>
        <v>0</v>
      </c>
      <c r="F38" s="85"/>
      <c r="G38" s="47"/>
      <c r="H38" s="47"/>
      <c r="I38" s="47"/>
      <c r="J38" s="47"/>
      <c r="K38" s="47"/>
      <c r="L38" s="47"/>
      <c r="M38" s="46"/>
      <c r="N38" s="46"/>
    </row>
    <row r="39" spans="1:14" x14ac:dyDescent="0.4">
      <c r="A39" s="48" t="s">
        <v>253</v>
      </c>
      <c r="B39" s="68"/>
      <c r="C39" s="68"/>
      <c r="D39" s="68"/>
      <c r="E39" s="85">
        <f t="shared" si="0"/>
        <v>0</v>
      </c>
      <c r="F39" s="85"/>
      <c r="G39" s="47"/>
      <c r="H39" s="47"/>
      <c r="I39" s="47"/>
      <c r="J39" s="47"/>
      <c r="K39" s="47"/>
      <c r="L39" s="47"/>
      <c r="M39" s="46"/>
      <c r="N39" s="46"/>
    </row>
    <row r="40" spans="1:14" x14ac:dyDescent="0.4">
      <c r="A40" s="48" t="s">
        <v>255</v>
      </c>
      <c r="B40" s="47" t="str">
        <f>IF($I$1="jahr","",SUM(B28:B39)/COUNT(B28:B39))</f>
        <v/>
      </c>
      <c r="C40" s="47" t="str">
        <f>IF($I$1="jahr","",SUM(C28:C39)/COUNT(C28:C39))</f>
        <v/>
      </c>
      <c r="D40" s="47" t="str">
        <f>IF($I$1="jahr","",SUM(D28:D39)/COUNT(D28:D39))</f>
        <v/>
      </c>
      <c r="E40" s="85" t="str">
        <f>IF($I$1="Jahr","",SUM(E28:F39)/(IF(E28&gt;0,1,0)+(IF(E29&gt;0,1,0)+(IF(E30&gt;0,1,0)+(IF(E31&gt;0,1,0)+(IF(E32&gt;0,1,0)+(IF(E33&gt;0,1,0)+(IF(E34&gt;0,1,0)+(IF(E35&gt;0,1,0)+(IF(E36&gt;0,1,0)+(IF(E37&gt;0,1,0)+(IF(E38&gt;0,1,0)+(IF(E39&gt;0,1,0))))))))))))))</f>
        <v/>
      </c>
      <c r="F40" s="85"/>
      <c r="G40" s="47"/>
      <c r="H40" s="47"/>
      <c r="I40" s="47"/>
      <c r="J40" s="47"/>
      <c r="K40" s="47"/>
      <c r="L40" s="47"/>
      <c r="M40" s="46"/>
      <c r="N40" s="46"/>
    </row>
    <row r="41" spans="1:14" x14ac:dyDescent="0.4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6"/>
      <c r="N41" s="46"/>
    </row>
    <row r="42" spans="1:14" x14ac:dyDescent="0.4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6"/>
      <c r="N42" s="46"/>
    </row>
    <row r="43" spans="1:14" x14ac:dyDescent="0.4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6"/>
      <c r="N43" s="46"/>
    </row>
    <row r="45" spans="1:14" ht="23.4" x14ac:dyDescent="0.4">
      <c r="A45" s="49" t="s">
        <v>136</v>
      </c>
      <c r="B45" s="35"/>
      <c r="C45" s="35"/>
      <c r="D45" s="35"/>
      <c r="E45" s="36"/>
    </row>
    <row r="46" spans="1:14" x14ac:dyDescent="0.4">
      <c r="A46" s="62" t="s">
        <v>137</v>
      </c>
      <c r="B46" s="35"/>
      <c r="C46" s="35"/>
      <c r="D46" s="36"/>
      <c r="E46" s="87" t="s">
        <v>138</v>
      </c>
      <c r="F46" s="87"/>
    </row>
    <row r="47" spans="1:14" x14ac:dyDescent="0.4">
      <c r="A47" s="62" t="s">
        <v>139</v>
      </c>
      <c r="B47" s="35"/>
      <c r="C47" s="35"/>
      <c r="D47" s="36"/>
      <c r="E47" s="35"/>
    </row>
    <row r="48" spans="1:14" x14ac:dyDescent="0.4">
      <c r="A48" s="35"/>
      <c r="B48" s="35"/>
      <c r="C48" s="35"/>
      <c r="D48" s="36"/>
      <c r="E48" s="35"/>
    </row>
    <row r="49" spans="1:6" x14ac:dyDescent="0.4">
      <c r="A49" s="62"/>
      <c r="B49" s="35"/>
      <c r="C49" s="35"/>
      <c r="D49" s="36"/>
      <c r="E49" s="86"/>
      <c r="F49" s="86"/>
    </row>
    <row r="50" spans="1:6" x14ac:dyDescent="0.4">
      <c r="A50" s="35" t="s">
        <v>277</v>
      </c>
      <c r="B50" s="36"/>
      <c r="C50" s="36"/>
      <c r="D50" s="36"/>
      <c r="E50" s="84" t="s">
        <v>133</v>
      </c>
      <c r="F50" s="84"/>
    </row>
  </sheetData>
  <sheetProtection password="CCAC" sheet="1" objects="1" scenarios="1"/>
  <mergeCells count="40">
    <mergeCell ref="B12:C12"/>
    <mergeCell ref="B5:C5"/>
    <mergeCell ref="B6:C6"/>
    <mergeCell ref="B8:C8"/>
    <mergeCell ref="B9:C9"/>
    <mergeCell ref="E11:F11"/>
    <mergeCell ref="E9:F9"/>
    <mergeCell ref="E10:F10"/>
    <mergeCell ref="E8:F8"/>
    <mergeCell ref="B10:C10"/>
    <mergeCell ref="B11:C11"/>
    <mergeCell ref="E7:F7"/>
    <mergeCell ref="E5:F5"/>
    <mergeCell ref="E6:F6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28:F28"/>
    <mergeCell ref="E27:F27"/>
    <mergeCell ref="E12:F12"/>
    <mergeCell ref="G5:H5"/>
    <mergeCell ref="G7:H7"/>
    <mergeCell ref="G6:H6"/>
    <mergeCell ref="G12:H12"/>
    <mergeCell ref="G11:H11"/>
    <mergeCell ref="G10:H10"/>
    <mergeCell ref="G9:H9"/>
    <mergeCell ref="G8:H8"/>
    <mergeCell ref="E50:F50"/>
    <mergeCell ref="E39:F39"/>
    <mergeCell ref="E40:F40"/>
    <mergeCell ref="E49:F49"/>
    <mergeCell ref="E46:F46"/>
  </mergeCells>
  <dataValidations disablePrompts="1" count="1">
    <dataValidation operator="greaterThan" allowBlank="1" showInputMessage="1" showErrorMessage="1" sqref="A50" xr:uid="{00000000-0002-0000-0000-000000000000}"/>
  </dataValidations>
  <pageMargins left="0.7" right="0.7" top="0.78740157499999996" bottom="0.78740157499999996" header="0.3" footer="0.3"/>
  <pageSetup paperSize="9" scale="71" fitToHeight="0" orientation="landscape" r:id="rId1"/>
  <headerFooter>
    <oddHeader>&amp;R&amp;G</oddHeader>
    <oddFooter>&amp;LAnlage 3
Jahresauswertung&amp;CBezirk Schwaben
SG2A&amp;RStand 28.01.2026
Seite &amp;P</oddFooter>
  </headerFooter>
  <colBreaks count="1" manualBreakCount="1">
    <brk id="12" max="54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Angaben!$B$3:$B$28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70"/>
  <sheetViews>
    <sheetView view="pageLayout" zoomScale="85" zoomScaleNormal="85" zoomScaleSheetLayoutView="40" zoomScalePageLayoutView="85" workbookViewId="0">
      <selection activeCell="B15" sqref="B15"/>
    </sheetView>
  </sheetViews>
  <sheetFormatPr baseColWidth="10" defaultRowHeight="16.8" x14ac:dyDescent="0.4"/>
  <cols>
    <col min="1" max="1" width="27.3984375" customWidth="1"/>
    <col min="3" max="3" width="11.19921875" customWidth="1"/>
    <col min="5" max="5" width="18.5" bestFit="1" customWidth="1"/>
    <col min="6" max="6" width="8.5" bestFit="1" customWidth="1"/>
    <col min="9" max="9" width="8.69921875" bestFit="1" customWidth="1"/>
    <col min="10" max="21" width="7.69921875" customWidth="1"/>
    <col min="23" max="23" width="28.19921875" bestFit="1" customWidth="1"/>
    <col min="24" max="24" width="3.19921875" customWidth="1"/>
    <col min="25" max="25" width="59.3984375" bestFit="1" customWidth="1"/>
    <col min="27" max="27" width="11.19921875" customWidth="1"/>
  </cols>
  <sheetData>
    <row r="1" spans="1:23" ht="24" thickTop="1" x14ac:dyDescent="0.55000000000000004">
      <c r="A1" s="8" t="str">
        <f>"Evaluation der "&amp;VLOOKUP(Deckblatt!B6,Tabelle1!A2:J28,2,FALSE)&amp;" in "&amp;VLOOKUP(Deckblatt!B6,Tabelle1!A2:J28,6,FALSE)</f>
        <v>Evaluation der - in -</v>
      </c>
      <c r="B1" s="9"/>
      <c r="C1" s="43"/>
      <c r="D1" s="43"/>
      <c r="E1" s="43"/>
      <c r="F1" s="9"/>
      <c r="G1" s="44"/>
      <c r="H1" s="44"/>
      <c r="I1" s="44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3" t="str">
        <f>Deckblatt!I1</f>
        <v>Jahr</v>
      </c>
    </row>
    <row r="2" spans="1:23" ht="17.399999999999999" thickBot="1" x14ac:dyDescent="0.4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3" ht="17.399999999999999" customHeight="1" thickTop="1" x14ac:dyDescent="0.4">
      <c r="A3" s="108" t="s">
        <v>34</v>
      </c>
      <c r="B3" s="106" t="s">
        <v>33</v>
      </c>
      <c r="C3" s="106" t="s">
        <v>0</v>
      </c>
      <c r="D3" s="106" t="s">
        <v>1</v>
      </c>
      <c r="E3" s="111" t="s">
        <v>74</v>
      </c>
      <c r="F3" s="106" t="s">
        <v>232</v>
      </c>
      <c r="G3" s="101" t="s">
        <v>2</v>
      </c>
      <c r="H3" s="110"/>
      <c r="I3" s="104" t="s">
        <v>231</v>
      </c>
      <c r="J3" s="101" t="s">
        <v>3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/>
    </row>
    <row r="4" spans="1:23" ht="17.399999999999999" thickBot="1" x14ac:dyDescent="0.45">
      <c r="A4" s="109"/>
      <c r="B4" s="107"/>
      <c r="C4" s="107"/>
      <c r="D4" s="107"/>
      <c r="E4" s="112"/>
      <c r="F4" s="107"/>
      <c r="G4" s="4" t="s">
        <v>4</v>
      </c>
      <c r="H4" s="5" t="s">
        <v>5</v>
      </c>
      <c r="I4" s="105"/>
      <c r="J4" s="4" t="s">
        <v>6</v>
      </c>
      <c r="K4" s="6" t="s">
        <v>7</v>
      </c>
      <c r="L4" s="5" t="s">
        <v>8</v>
      </c>
      <c r="M4" s="7" t="s">
        <v>9</v>
      </c>
      <c r="N4" s="6" t="s">
        <v>10</v>
      </c>
      <c r="O4" s="5" t="s">
        <v>11</v>
      </c>
      <c r="P4" s="7" t="s">
        <v>12</v>
      </c>
      <c r="Q4" s="6" t="s">
        <v>13</v>
      </c>
      <c r="R4" s="5" t="s">
        <v>14</v>
      </c>
      <c r="S4" s="7" t="s">
        <v>15</v>
      </c>
      <c r="T4" s="6" t="s">
        <v>16</v>
      </c>
      <c r="U4" s="33" t="s">
        <v>17</v>
      </c>
    </row>
    <row r="5" spans="1:23" ht="17.399999999999999" thickTop="1" x14ac:dyDescent="0.4">
      <c r="A5" s="2"/>
      <c r="B5" s="2"/>
      <c r="C5" s="14" t="str">
        <f t="shared" ref="C5:C68" si="0">IF(B5="","",$U$1-B5)</f>
        <v/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x14ac:dyDescent="0.4">
      <c r="A6" s="2"/>
      <c r="B6" s="2"/>
      <c r="C6" s="14" t="str">
        <f t="shared" si="0"/>
        <v/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x14ac:dyDescent="0.4">
      <c r="A7" s="2"/>
      <c r="B7" s="2"/>
      <c r="C7" s="14" t="str">
        <f t="shared" si="0"/>
        <v/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x14ac:dyDescent="0.4">
      <c r="A8" s="2"/>
      <c r="B8" s="2"/>
      <c r="C8" s="14" t="str">
        <f t="shared" si="0"/>
        <v/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x14ac:dyDescent="0.4">
      <c r="A9" s="2"/>
      <c r="B9" s="2"/>
      <c r="C9" s="14" t="str">
        <f t="shared" si="0"/>
        <v/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3" x14ac:dyDescent="0.4">
      <c r="A10" s="2"/>
      <c r="B10" s="2"/>
      <c r="C10" s="14" t="str">
        <f>IF(B10="","",$U$1-B10)</f>
        <v/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3" x14ac:dyDescent="0.4">
      <c r="A11" s="2"/>
      <c r="B11" s="2"/>
      <c r="C11" s="14" t="str">
        <f t="shared" si="0"/>
        <v/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x14ac:dyDescent="0.4">
      <c r="A12" s="2"/>
      <c r="B12" s="2"/>
      <c r="C12" s="14" t="str">
        <f t="shared" si="0"/>
        <v/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x14ac:dyDescent="0.4">
      <c r="A13" s="2"/>
      <c r="B13" s="2"/>
      <c r="C13" s="14" t="str">
        <f t="shared" si="0"/>
        <v/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x14ac:dyDescent="0.4">
      <c r="A14" s="2"/>
      <c r="B14" s="2"/>
      <c r="C14" s="14" t="str">
        <f t="shared" si="0"/>
        <v/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x14ac:dyDescent="0.4">
      <c r="A15" s="2"/>
      <c r="B15" s="2"/>
      <c r="C15" s="14" t="str">
        <f t="shared" si="0"/>
        <v/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x14ac:dyDescent="0.4">
      <c r="A16" s="2"/>
      <c r="B16" s="2"/>
      <c r="C16" s="14" t="str">
        <f t="shared" si="0"/>
        <v/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W16" s="3"/>
    </row>
    <row r="17" spans="1:23" x14ac:dyDescent="0.4">
      <c r="A17" s="2"/>
      <c r="B17" s="2"/>
      <c r="C17" s="14" t="str">
        <f t="shared" si="0"/>
        <v/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W17" s="3"/>
    </row>
    <row r="18" spans="1:23" x14ac:dyDescent="0.4">
      <c r="A18" s="2"/>
      <c r="B18" s="2"/>
      <c r="C18" s="14" t="str">
        <f t="shared" si="0"/>
        <v/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W18" s="3"/>
    </row>
    <row r="19" spans="1:23" x14ac:dyDescent="0.4">
      <c r="A19" s="2"/>
      <c r="B19" s="2"/>
      <c r="C19" s="14" t="str">
        <f t="shared" si="0"/>
        <v/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W19" s="3"/>
    </row>
    <row r="20" spans="1:23" x14ac:dyDescent="0.4">
      <c r="A20" s="2"/>
      <c r="B20" s="2"/>
      <c r="C20" s="14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W20" s="3"/>
    </row>
    <row r="21" spans="1:23" x14ac:dyDescent="0.4">
      <c r="A21" s="2"/>
      <c r="B21" s="2"/>
      <c r="C21" s="14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3"/>
    </row>
    <row r="22" spans="1:23" x14ac:dyDescent="0.4">
      <c r="A22" s="2"/>
      <c r="B22" s="2"/>
      <c r="C22" s="14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"/>
    </row>
    <row r="23" spans="1:23" x14ac:dyDescent="0.4">
      <c r="A23" s="2"/>
      <c r="B23" s="2"/>
      <c r="C23" s="14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"/>
    </row>
    <row r="24" spans="1:23" x14ac:dyDescent="0.4">
      <c r="A24" s="2"/>
      <c r="B24" s="2"/>
      <c r="C24" s="14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"/>
    </row>
    <row r="25" spans="1:23" x14ac:dyDescent="0.4">
      <c r="A25" s="2"/>
      <c r="B25" s="2"/>
      <c r="C25" s="14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"/>
    </row>
    <row r="26" spans="1:23" x14ac:dyDescent="0.4">
      <c r="A26" s="2"/>
      <c r="B26" s="2"/>
      <c r="C26" s="14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"/>
    </row>
    <row r="27" spans="1:23" x14ac:dyDescent="0.4">
      <c r="A27" s="2"/>
      <c r="B27" s="2"/>
      <c r="C27" s="14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"/>
    </row>
    <row r="28" spans="1:23" x14ac:dyDescent="0.4">
      <c r="A28" s="2"/>
      <c r="B28" s="2"/>
      <c r="C28" s="14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W28" s="3"/>
    </row>
    <row r="29" spans="1:23" x14ac:dyDescent="0.4">
      <c r="A29" s="2"/>
      <c r="B29" s="2"/>
      <c r="C29" s="14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W29" s="3"/>
    </row>
    <row r="30" spans="1:23" x14ac:dyDescent="0.4">
      <c r="A30" s="2"/>
      <c r="B30" s="2"/>
      <c r="C30" s="14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W30" s="3"/>
    </row>
    <row r="31" spans="1:23" x14ac:dyDescent="0.4">
      <c r="A31" s="2"/>
      <c r="B31" s="2"/>
      <c r="C31" s="14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W31" s="3"/>
    </row>
    <row r="32" spans="1:23" x14ac:dyDescent="0.4">
      <c r="A32" s="2"/>
      <c r="B32" s="2"/>
      <c r="C32" s="14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W32" s="3"/>
    </row>
    <row r="33" spans="1:23" x14ac:dyDescent="0.4">
      <c r="A33" s="2"/>
      <c r="B33" s="2"/>
      <c r="C33" s="14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W33" s="3"/>
    </row>
    <row r="34" spans="1:23" x14ac:dyDescent="0.4">
      <c r="A34" s="2"/>
      <c r="B34" s="2"/>
      <c r="C34" s="14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W34" s="3"/>
    </row>
    <row r="35" spans="1:23" x14ac:dyDescent="0.4">
      <c r="A35" s="2"/>
      <c r="B35" s="2"/>
      <c r="C35" s="14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W35" s="3"/>
    </row>
    <row r="36" spans="1:23" x14ac:dyDescent="0.4">
      <c r="A36" s="2"/>
      <c r="B36" s="2"/>
      <c r="C36" s="14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W36" s="3"/>
    </row>
    <row r="37" spans="1:23" x14ac:dyDescent="0.4">
      <c r="A37" s="2"/>
      <c r="B37" s="2"/>
      <c r="C37" s="14" t="str">
        <f t="shared" si="0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W37" s="3"/>
    </row>
    <row r="38" spans="1:23" x14ac:dyDescent="0.4">
      <c r="A38" s="2"/>
      <c r="B38" s="2"/>
      <c r="C38" s="14" t="str">
        <f t="shared" si="0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W38" s="3"/>
    </row>
    <row r="39" spans="1:23" x14ac:dyDescent="0.4">
      <c r="A39" s="2"/>
      <c r="B39" s="2"/>
      <c r="C39" s="14" t="str">
        <f t="shared" si="0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3"/>
    </row>
    <row r="40" spans="1:23" x14ac:dyDescent="0.4">
      <c r="A40" s="2"/>
      <c r="B40" s="2"/>
      <c r="C40" s="14" t="str">
        <f t="shared" si="0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3"/>
    </row>
    <row r="41" spans="1:23" x14ac:dyDescent="0.4">
      <c r="A41" s="2"/>
      <c r="B41" s="2"/>
      <c r="C41" s="14" t="str">
        <f t="shared" si="0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x14ac:dyDescent="0.4">
      <c r="A42" s="2"/>
      <c r="B42" s="2"/>
      <c r="C42" s="14" t="str">
        <f t="shared" si="0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x14ac:dyDescent="0.4">
      <c r="A43" s="2"/>
      <c r="B43" s="2"/>
      <c r="C43" s="14" t="str">
        <f t="shared" si="0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3" x14ac:dyDescent="0.4">
      <c r="A44" s="2"/>
      <c r="B44" s="2"/>
      <c r="C44" s="14" t="str">
        <f t="shared" si="0"/>
        <v/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x14ac:dyDescent="0.4">
      <c r="A45" s="2"/>
      <c r="B45" s="2"/>
      <c r="C45" s="14" t="str">
        <f t="shared" si="0"/>
        <v/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x14ac:dyDescent="0.4">
      <c r="A46" s="2"/>
      <c r="B46" s="2"/>
      <c r="C46" s="14" t="str">
        <f t="shared" si="0"/>
        <v/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3" x14ac:dyDescent="0.4">
      <c r="A47" s="2"/>
      <c r="B47" s="2"/>
      <c r="C47" s="14" t="str">
        <f t="shared" si="0"/>
        <v/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3" x14ac:dyDescent="0.4">
      <c r="A48" s="2"/>
      <c r="B48" s="2"/>
      <c r="C48" s="14" t="str">
        <f t="shared" si="0"/>
        <v/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4">
      <c r="A49" s="2"/>
      <c r="B49" s="2"/>
      <c r="C49" s="14" t="str">
        <f t="shared" si="0"/>
        <v/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4">
      <c r="A50" s="2"/>
      <c r="B50" s="2"/>
      <c r="C50" s="14" t="str">
        <f t="shared" si="0"/>
        <v/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4">
      <c r="A51" s="2"/>
      <c r="B51" s="2"/>
      <c r="C51" s="14" t="str">
        <f t="shared" si="0"/>
        <v/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4">
      <c r="A52" s="2"/>
      <c r="B52" s="2"/>
      <c r="C52" s="14" t="str">
        <f t="shared" si="0"/>
        <v/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4">
      <c r="A53" s="2"/>
      <c r="B53" s="2"/>
      <c r="C53" s="14" t="str">
        <f t="shared" si="0"/>
        <v/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4">
      <c r="A54" s="2"/>
      <c r="B54" s="2"/>
      <c r="C54" s="14" t="str">
        <f t="shared" si="0"/>
        <v/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4">
      <c r="A55" s="2"/>
      <c r="B55" s="2"/>
      <c r="C55" s="14" t="str">
        <f t="shared" si="0"/>
        <v/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4">
      <c r="A56" s="2"/>
      <c r="B56" s="2"/>
      <c r="C56" s="14" t="str">
        <f t="shared" si="0"/>
        <v/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4">
      <c r="A57" s="2"/>
      <c r="B57" s="2"/>
      <c r="C57" s="14" t="str">
        <f t="shared" si="0"/>
        <v/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4">
      <c r="A58" s="2"/>
      <c r="B58" s="2"/>
      <c r="C58" s="14" t="str">
        <f t="shared" si="0"/>
        <v/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4">
      <c r="A59" s="2"/>
      <c r="B59" s="2"/>
      <c r="C59" s="14" t="str">
        <f t="shared" si="0"/>
        <v/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4">
      <c r="A60" s="2"/>
      <c r="B60" s="2"/>
      <c r="C60" s="14" t="str">
        <f t="shared" si="0"/>
        <v/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4">
      <c r="A61" s="2"/>
      <c r="B61" s="2"/>
      <c r="C61" s="14" t="str">
        <f t="shared" si="0"/>
        <v/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4">
      <c r="A62" s="2"/>
      <c r="B62" s="2"/>
      <c r="C62" s="14" t="str">
        <f t="shared" si="0"/>
        <v/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4">
      <c r="A63" s="2"/>
      <c r="B63" s="2"/>
      <c r="C63" s="14" t="str">
        <f t="shared" si="0"/>
        <v/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4">
      <c r="A64" s="2"/>
      <c r="B64" s="2"/>
      <c r="C64" s="14" t="str">
        <f t="shared" si="0"/>
        <v/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4">
      <c r="A65" s="2"/>
      <c r="B65" s="2"/>
      <c r="C65" s="14" t="str">
        <f t="shared" si="0"/>
        <v/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4">
      <c r="A66" s="2"/>
      <c r="B66" s="2"/>
      <c r="C66" s="14" t="str">
        <f t="shared" si="0"/>
        <v/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4">
      <c r="A67" s="2"/>
      <c r="B67" s="2"/>
      <c r="C67" s="14" t="str">
        <f t="shared" si="0"/>
        <v/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4">
      <c r="A68" s="2"/>
      <c r="B68" s="2"/>
      <c r="C68" s="14" t="str">
        <f t="shared" si="0"/>
        <v/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4">
      <c r="A69" s="2"/>
      <c r="B69" s="2"/>
      <c r="C69" s="14" t="str">
        <f t="shared" ref="C69:C132" si="1">IF(B69="","",$U$1-B69)</f>
        <v/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4">
      <c r="A70" s="2"/>
      <c r="B70" s="2"/>
      <c r="C70" s="14" t="str">
        <f t="shared" si="1"/>
        <v/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4">
      <c r="A71" s="2"/>
      <c r="B71" s="2"/>
      <c r="C71" s="14" t="str">
        <f t="shared" si="1"/>
        <v/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4">
      <c r="A72" s="2"/>
      <c r="B72" s="2"/>
      <c r="C72" s="14" t="str">
        <f t="shared" si="1"/>
        <v/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4">
      <c r="A73" s="2"/>
      <c r="B73" s="2"/>
      <c r="C73" s="14" t="str">
        <f t="shared" si="1"/>
        <v/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4">
      <c r="A74" s="2"/>
      <c r="B74" s="2"/>
      <c r="C74" s="14" t="str">
        <f t="shared" si="1"/>
        <v/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4">
      <c r="A75" s="2"/>
      <c r="B75" s="2"/>
      <c r="C75" s="14" t="str">
        <f t="shared" si="1"/>
        <v/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4">
      <c r="A76" s="2"/>
      <c r="B76" s="2"/>
      <c r="C76" s="14" t="str">
        <f t="shared" si="1"/>
        <v/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4">
      <c r="A77" s="2"/>
      <c r="B77" s="2"/>
      <c r="C77" s="14" t="str">
        <f t="shared" si="1"/>
        <v/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4">
      <c r="A78" s="2"/>
      <c r="B78" s="2"/>
      <c r="C78" s="14" t="str">
        <f t="shared" si="1"/>
        <v/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4">
      <c r="A79" s="2"/>
      <c r="B79" s="2"/>
      <c r="C79" s="14" t="str">
        <f t="shared" si="1"/>
        <v/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4">
      <c r="A80" s="2"/>
      <c r="B80" s="2"/>
      <c r="C80" s="14" t="str">
        <f t="shared" si="1"/>
        <v/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4">
      <c r="A81" s="2"/>
      <c r="B81" s="2"/>
      <c r="C81" s="14" t="str">
        <f t="shared" si="1"/>
        <v/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4">
      <c r="A82" s="2"/>
      <c r="B82" s="2"/>
      <c r="C82" s="14" t="str">
        <f t="shared" si="1"/>
        <v/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4">
      <c r="A83" s="2"/>
      <c r="B83" s="2"/>
      <c r="C83" s="14" t="str">
        <f t="shared" si="1"/>
        <v/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4">
      <c r="A84" s="2"/>
      <c r="B84" s="2"/>
      <c r="C84" s="14" t="str">
        <f t="shared" si="1"/>
        <v/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4">
      <c r="A85" s="2"/>
      <c r="B85" s="2"/>
      <c r="C85" s="14" t="str">
        <f t="shared" si="1"/>
        <v/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4">
      <c r="A86" s="2"/>
      <c r="B86" s="2"/>
      <c r="C86" s="14" t="str">
        <f t="shared" si="1"/>
        <v/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4">
      <c r="A87" s="2"/>
      <c r="B87" s="2"/>
      <c r="C87" s="14" t="str">
        <f t="shared" si="1"/>
        <v/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4">
      <c r="A88" s="2"/>
      <c r="B88" s="2"/>
      <c r="C88" s="14" t="str">
        <f t="shared" si="1"/>
        <v/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4">
      <c r="A89" s="2"/>
      <c r="B89" s="2"/>
      <c r="C89" s="14" t="str">
        <f t="shared" si="1"/>
        <v/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4">
      <c r="A90" s="2"/>
      <c r="B90" s="2"/>
      <c r="C90" s="14" t="str">
        <f t="shared" si="1"/>
        <v/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4">
      <c r="A91" s="2"/>
      <c r="B91" s="2"/>
      <c r="C91" s="14" t="str">
        <f t="shared" si="1"/>
        <v/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4">
      <c r="A92" s="2"/>
      <c r="B92" s="2"/>
      <c r="C92" s="14" t="str">
        <f t="shared" si="1"/>
        <v/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x14ac:dyDescent="0.4">
      <c r="A93" s="2"/>
      <c r="B93" s="2"/>
      <c r="C93" s="14" t="str">
        <f t="shared" si="1"/>
        <v/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4">
      <c r="A94" s="2"/>
      <c r="B94" s="2"/>
      <c r="C94" s="14" t="str">
        <f t="shared" si="1"/>
        <v/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4">
      <c r="A95" s="2"/>
      <c r="B95" s="2"/>
      <c r="C95" s="14" t="str">
        <f t="shared" si="1"/>
        <v/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4">
      <c r="A96" s="2"/>
      <c r="B96" s="2"/>
      <c r="C96" s="14" t="str">
        <f t="shared" si="1"/>
        <v/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4">
      <c r="A97" s="2"/>
      <c r="B97" s="2"/>
      <c r="C97" s="14" t="str">
        <f t="shared" si="1"/>
        <v/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x14ac:dyDescent="0.4">
      <c r="A98" s="2"/>
      <c r="B98" s="2"/>
      <c r="C98" s="14" t="str">
        <f t="shared" si="1"/>
        <v/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x14ac:dyDescent="0.4">
      <c r="A99" s="2"/>
      <c r="B99" s="2"/>
      <c r="C99" s="14" t="str">
        <f t="shared" si="1"/>
        <v/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x14ac:dyDescent="0.4">
      <c r="A100" s="2"/>
      <c r="B100" s="2"/>
      <c r="C100" s="14" t="str">
        <f t="shared" si="1"/>
        <v/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4">
      <c r="A101" s="2"/>
      <c r="B101" s="2"/>
      <c r="C101" s="14" t="str">
        <f t="shared" si="1"/>
        <v/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4">
      <c r="A102" s="2"/>
      <c r="B102" s="2"/>
      <c r="C102" s="14" t="str">
        <f t="shared" si="1"/>
        <v/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4">
      <c r="A103" s="2"/>
      <c r="B103" s="2"/>
      <c r="C103" s="14" t="str">
        <f t="shared" si="1"/>
        <v/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4">
      <c r="A104" s="2"/>
      <c r="B104" s="2"/>
      <c r="C104" s="14" t="str">
        <f t="shared" si="1"/>
        <v/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4">
      <c r="A105" s="2"/>
      <c r="B105" s="2"/>
      <c r="C105" s="14" t="str">
        <f t="shared" si="1"/>
        <v/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4">
      <c r="A106" s="2"/>
      <c r="B106" s="2"/>
      <c r="C106" s="14" t="str">
        <f t="shared" si="1"/>
        <v/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4">
      <c r="A107" s="2"/>
      <c r="B107" s="2"/>
      <c r="C107" s="14" t="str">
        <f t="shared" si="1"/>
        <v/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4">
      <c r="A108" s="2"/>
      <c r="B108" s="2"/>
      <c r="C108" s="14" t="str">
        <f t="shared" si="1"/>
        <v/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4">
      <c r="A109" s="2"/>
      <c r="B109" s="2"/>
      <c r="C109" s="14" t="str">
        <f t="shared" si="1"/>
        <v/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4">
      <c r="A110" s="2"/>
      <c r="B110" s="2"/>
      <c r="C110" s="14" t="str">
        <f t="shared" si="1"/>
        <v/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4">
      <c r="A111" s="2"/>
      <c r="B111" s="2"/>
      <c r="C111" s="14" t="str">
        <f t="shared" si="1"/>
        <v/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4">
      <c r="A112" s="2"/>
      <c r="B112" s="2"/>
      <c r="C112" s="14" t="str">
        <f t="shared" si="1"/>
        <v/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4">
      <c r="A113" s="2"/>
      <c r="B113" s="2"/>
      <c r="C113" s="14" t="str">
        <f t="shared" si="1"/>
        <v/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4">
      <c r="A114" s="2"/>
      <c r="B114" s="2"/>
      <c r="C114" s="14" t="str">
        <f t="shared" si="1"/>
        <v/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4">
      <c r="A115" s="2"/>
      <c r="B115" s="2"/>
      <c r="C115" s="14" t="str">
        <f t="shared" si="1"/>
        <v/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4">
      <c r="A116" s="2"/>
      <c r="B116" s="2"/>
      <c r="C116" s="14" t="str">
        <f t="shared" si="1"/>
        <v/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4">
      <c r="A117" s="2"/>
      <c r="B117" s="2"/>
      <c r="C117" s="14" t="str">
        <f t="shared" si="1"/>
        <v/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4">
      <c r="A118" s="2"/>
      <c r="B118" s="2"/>
      <c r="C118" s="14" t="str">
        <f t="shared" si="1"/>
        <v/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4">
      <c r="A119" s="2"/>
      <c r="B119" s="2"/>
      <c r="C119" s="14" t="str">
        <f t="shared" si="1"/>
        <v/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4">
      <c r="A120" s="2"/>
      <c r="B120" s="2"/>
      <c r="C120" s="14" t="str">
        <f t="shared" si="1"/>
        <v/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4">
      <c r="A121" s="2"/>
      <c r="B121" s="2"/>
      <c r="C121" s="14" t="str">
        <f t="shared" si="1"/>
        <v/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4">
      <c r="A122" s="2"/>
      <c r="B122" s="2"/>
      <c r="C122" s="14" t="str">
        <f t="shared" si="1"/>
        <v/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4">
      <c r="A123" s="2"/>
      <c r="B123" s="2"/>
      <c r="C123" s="14" t="str">
        <f t="shared" si="1"/>
        <v/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4">
      <c r="A124" s="2"/>
      <c r="B124" s="2"/>
      <c r="C124" s="14" t="str">
        <f t="shared" si="1"/>
        <v/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4">
      <c r="A125" s="2"/>
      <c r="B125" s="2"/>
      <c r="C125" s="14" t="str">
        <f t="shared" si="1"/>
        <v/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4">
      <c r="A126" s="2"/>
      <c r="B126" s="2"/>
      <c r="C126" s="14" t="str">
        <f t="shared" si="1"/>
        <v/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4">
      <c r="A127" s="2"/>
      <c r="B127" s="2"/>
      <c r="C127" s="14" t="str">
        <f t="shared" si="1"/>
        <v/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4">
      <c r="A128" s="2"/>
      <c r="B128" s="2"/>
      <c r="C128" s="14" t="str">
        <f t="shared" si="1"/>
        <v/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4">
      <c r="A129" s="2"/>
      <c r="B129" s="2"/>
      <c r="C129" s="14" t="str">
        <f t="shared" si="1"/>
        <v/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4">
      <c r="A130" s="2"/>
      <c r="B130" s="2"/>
      <c r="C130" s="14" t="str">
        <f t="shared" si="1"/>
        <v/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4">
      <c r="A131" s="2"/>
      <c r="B131" s="2"/>
      <c r="C131" s="14" t="str">
        <f t="shared" si="1"/>
        <v/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4">
      <c r="A132" s="2"/>
      <c r="B132" s="2"/>
      <c r="C132" s="14" t="str">
        <f t="shared" si="1"/>
        <v/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4">
      <c r="A133" s="2"/>
      <c r="B133" s="2"/>
      <c r="C133" s="14" t="str">
        <f t="shared" ref="C133:C196" si="2">IF(B133="","",$U$1-B133)</f>
        <v/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4">
      <c r="A134" s="2"/>
      <c r="B134" s="2"/>
      <c r="C134" s="14" t="str">
        <f t="shared" si="2"/>
        <v/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4">
      <c r="A135" s="2"/>
      <c r="B135" s="2"/>
      <c r="C135" s="14" t="str">
        <f t="shared" si="2"/>
        <v/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4">
      <c r="A136" s="2"/>
      <c r="B136" s="2"/>
      <c r="C136" s="14" t="str">
        <f t="shared" si="2"/>
        <v/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4">
      <c r="A137" s="2"/>
      <c r="B137" s="2"/>
      <c r="C137" s="14" t="str">
        <f t="shared" si="2"/>
        <v/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4">
      <c r="A138" s="2"/>
      <c r="B138" s="2"/>
      <c r="C138" s="14" t="str">
        <f t="shared" si="2"/>
        <v/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4">
      <c r="A139" s="2"/>
      <c r="B139" s="2"/>
      <c r="C139" s="14" t="str">
        <f t="shared" si="2"/>
        <v/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4">
      <c r="A140" s="2"/>
      <c r="B140" s="2"/>
      <c r="C140" s="14" t="str">
        <f t="shared" si="2"/>
        <v/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4">
      <c r="A141" s="2"/>
      <c r="B141" s="2"/>
      <c r="C141" s="14" t="str">
        <f t="shared" si="2"/>
        <v/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4">
      <c r="A142" s="2"/>
      <c r="B142" s="2"/>
      <c r="C142" s="14" t="str">
        <f t="shared" si="2"/>
        <v/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4">
      <c r="A143" s="2"/>
      <c r="B143" s="2"/>
      <c r="C143" s="14" t="str">
        <f t="shared" si="2"/>
        <v/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4">
      <c r="A144" s="2"/>
      <c r="B144" s="2"/>
      <c r="C144" s="14" t="str">
        <f t="shared" si="2"/>
        <v/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4">
      <c r="A145" s="2"/>
      <c r="B145" s="2"/>
      <c r="C145" s="14" t="str">
        <f t="shared" si="2"/>
        <v/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4">
      <c r="A146" s="2"/>
      <c r="B146" s="2"/>
      <c r="C146" s="14" t="str">
        <f t="shared" si="2"/>
        <v/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4">
      <c r="A147" s="2"/>
      <c r="B147" s="2"/>
      <c r="C147" s="14" t="str">
        <f t="shared" si="2"/>
        <v/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4">
      <c r="A148" s="2"/>
      <c r="B148" s="2"/>
      <c r="C148" s="14" t="str">
        <f t="shared" si="2"/>
        <v/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4">
      <c r="A149" s="2"/>
      <c r="B149" s="2"/>
      <c r="C149" s="14" t="str">
        <f t="shared" si="2"/>
        <v/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4">
      <c r="A150" s="2"/>
      <c r="B150" s="2"/>
      <c r="C150" s="14" t="str">
        <f t="shared" si="2"/>
        <v/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4">
      <c r="A151" s="2"/>
      <c r="B151" s="2"/>
      <c r="C151" s="14" t="str">
        <f t="shared" si="2"/>
        <v/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4">
      <c r="A152" s="2"/>
      <c r="B152" s="2"/>
      <c r="C152" s="14" t="str">
        <f t="shared" si="2"/>
        <v/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4">
      <c r="A153" s="2"/>
      <c r="B153" s="2"/>
      <c r="C153" s="14" t="str">
        <f t="shared" si="2"/>
        <v/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4">
      <c r="A154" s="2"/>
      <c r="B154" s="2"/>
      <c r="C154" s="14" t="str">
        <f t="shared" si="2"/>
        <v/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4">
      <c r="A155" s="2"/>
      <c r="B155" s="2"/>
      <c r="C155" s="14" t="str">
        <f t="shared" si="2"/>
        <v/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4">
      <c r="A156" s="2"/>
      <c r="B156" s="2"/>
      <c r="C156" s="14" t="str">
        <f t="shared" si="2"/>
        <v/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4">
      <c r="A157" s="2"/>
      <c r="B157" s="2"/>
      <c r="C157" s="14" t="str">
        <f t="shared" si="2"/>
        <v/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4">
      <c r="A158" s="2"/>
      <c r="B158" s="2"/>
      <c r="C158" s="14" t="str">
        <f t="shared" si="2"/>
        <v/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4">
      <c r="A159" s="2"/>
      <c r="B159" s="2"/>
      <c r="C159" s="14" t="str">
        <f t="shared" si="2"/>
        <v/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4">
      <c r="A160" s="2"/>
      <c r="B160" s="2"/>
      <c r="C160" s="14" t="str">
        <f t="shared" si="2"/>
        <v/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4">
      <c r="A161" s="2"/>
      <c r="B161" s="2"/>
      <c r="C161" s="14" t="str">
        <f t="shared" si="2"/>
        <v/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4">
      <c r="A162" s="2"/>
      <c r="B162" s="2"/>
      <c r="C162" s="14" t="str">
        <f t="shared" si="2"/>
        <v/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4">
      <c r="A163" s="2"/>
      <c r="B163" s="2"/>
      <c r="C163" s="14" t="str">
        <f t="shared" si="2"/>
        <v/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4">
      <c r="A164" s="2"/>
      <c r="B164" s="2"/>
      <c r="C164" s="14" t="str">
        <f t="shared" si="2"/>
        <v/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4">
      <c r="A165" s="2"/>
      <c r="B165" s="2"/>
      <c r="C165" s="14" t="str">
        <f t="shared" si="2"/>
        <v/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4">
      <c r="A166" s="2"/>
      <c r="B166" s="2"/>
      <c r="C166" s="14" t="str">
        <f t="shared" si="2"/>
        <v/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4">
      <c r="A167" s="2"/>
      <c r="B167" s="2"/>
      <c r="C167" s="14" t="str">
        <f t="shared" si="2"/>
        <v/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4">
      <c r="A168" s="2"/>
      <c r="B168" s="2"/>
      <c r="C168" s="14" t="str">
        <f t="shared" si="2"/>
        <v/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4">
      <c r="A169" s="2"/>
      <c r="B169" s="2"/>
      <c r="C169" s="14" t="str">
        <f t="shared" si="2"/>
        <v/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4">
      <c r="A170" s="2"/>
      <c r="B170" s="2"/>
      <c r="C170" s="14" t="str">
        <f t="shared" si="2"/>
        <v/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4">
      <c r="A171" s="2"/>
      <c r="B171" s="2"/>
      <c r="C171" s="14" t="str">
        <f t="shared" si="2"/>
        <v/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4">
      <c r="A172" s="2"/>
      <c r="B172" s="2"/>
      <c r="C172" s="14" t="str">
        <f t="shared" si="2"/>
        <v/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4">
      <c r="A173" s="2"/>
      <c r="B173" s="2"/>
      <c r="C173" s="14" t="str">
        <f t="shared" si="2"/>
        <v/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4">
      <c r="A174" s="2"/>
      <c r="B174" s="2"/>
      <c r="C174" s="14" t="str">
        <f t="shared" si="2"/>
        <v/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4">
      <c r="A175" s="2"/>
      <c r="B175" s="2"/>
      <c r="C175" s="14" t="str">
        <f t="shared" si="2"/>
        <v/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4">
      <c r="A176" s="2"/>
      <c r="B176" s="2"/>
      <c r="C176" s="14" t="str">
        <f t="shared" si="2"/>
        <v/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4">
      <c r="A177" s="2"/>
      <c r="B177" s="2"/>
      <c r="C177" s="14" t="str">
        <f t="shared" si="2"/>
        <v/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4">
      <c r="A178" s="2"/>
      <c r="B178" s="2"/>
      <c r="C178" s="14" t="str">
        <f t="shared" si="2"/>
        <v/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4">
      <c r="A179" s="2"/>
      <c r="B179" s="2"/>
      <c r="C179" s="14" t="str">
        <f t="shared" si="2"/>
        <v/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4">
      <c r="A180" s="2"/>
      <c r="B180" s="2"/>
      <c r="C180" s="14" t="str">
        <f t="shared" si="2"/>
        <v/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4">
      <c r="A181" s="2"/>
      <c r="B181" s="2"/>
      <c r="C181" s="14" t="str">
        <f t="shared" si="2"/>
        <v/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4">
      <c r="A182" s="2"/>
      <c r="B182" s="2"/>
      <c r="C182" s="14" t="str">
        <f t="shared" si="2"/>
        <v/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4">
      <c r="A183" s="2"/>
      <c r="B183" s="2"/>
      <c r="C183" s="14" t="str">
        <f t="shared" si="2"/>
        <v/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4">
      <c r="A184" s="2"/>
      <c r="B184" s="2"/>
      <c r="C184" s="14" t="str">
        <f t="shared" si="2"/>
        <v/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4">
      <c r="A185" s="2"/>
      <c r="B185" s="2"/>
      <c r="C185" s="14" t="str">
        <f t="shared" si="2"/>
        <v/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4">
      <c r="A186" s="2"/>
      <c r="B186" s="2"/>
      <c r="C186" s="14" t="str">
        <f t="shared" si="2"/>
        <v/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4">
      <c r="A187" s="2"/>
      <c r="B187" s="2"/>
      <c r="C187" s="14" t="str">
        <f t="shared" si="2"/>
        <v/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4">
      <c r="A188" s="2"/>
      <c r="B188" s="2"/>
      <c r="C188" s="14" t="str">
        <f t="shared" si="2"/>
        <v/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4">
      <c r="A189" s="2"/>
      <c r="B189" s="2"/>
      <c r="C189" s="14" t="str">
        <f t="shared" si="2"/>
        <v/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4">
      <c r="A190" s="2"/>
      <c r="B190" s="2"/>
      <c r="C190" s="14" t="str">
        <f t="shared" si="2"/>
        <v/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4">
      <c r="A191" s="2"/>
      <c r="B191" s="2"/>
      <c r="C191" s="14" t="str">
        <f t="shared" si="2"/>
        <v/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4">
      <c r="A192" s="2"/>
      <c r="B192" s="2"/>
      <c r="C192" s="14" t="str">
        <f t="shared" si="2"/>
        <v/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4">
      <c r="A193" s="2"/>
      <c r="B193" s="2"/>
      <c r="C193" s="14" t="str">
        <f t="shared" si="2"/>
        <v/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4">
      <c r="A194" s="2"/>
      <c r="B194" s="2"/>
      <c r="C194" s="14" t="str">
        <f t="shared" si="2"/>
        <v/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4">
      <c r="A195" s="2"/>
      <c r="B195" s="2"/>
      <c r="C195" s="14" t="str">
        <f t="shared" si="2"/>
        <v/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4">
      <c r="A196" s="2"/>
      <c r="B196" s="2"/>
      <c r="C196" s="14" t="str">
        <f t="shared" si="2"/>
        <v/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4">
      <c r="A197" s="2"/>
      <c r="B197" s="2"/>
      <c r="C197" s="14" t="str">
        <f t="shared" ref="C197:C260" si="3">IF(B197="","",$U$1-B197)</f>
        <v/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4">
      <c r="A198" s="2"/>
      <c r="B198" s="2"/>
      <c r="C198" s="14" t="str">
        <f t="shared" si="3"/>
        <v/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4">
      <c r="A199" s="2"/>
      <c r="B199" s="2"/>
      <c r="C199" s="14" t="str">
        <f t="shared" si="3"/>
        <v/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4">
      <c r="A200" s="2"/>
      <c r="B200" s="2"/>
      <c r="C200" s="14" t="str">
        <f t="shared" si="3"/>
        <v/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4">
      <c r="A201" s="2"/>
      <c r="B201" s="2"/>
      <c r="C201" s="14" t="str">
        <f t="shared" si="3"/>
        <v/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4">
      <c r="A202" s="2"/>
      <c r="B202" s="2"/>
      <c r="C202" s="14" t="str">
        <f t="shared" si="3"/>
        <v/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4">
      <c r="A203" s="2"/>
      <c r="B203" s="2"/>
      <c r="C203" s="14" t="str">
        <f t="shared" si="3"/>
        <v/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4">
      <c r="A204" s="2"/>
      <c r="B204" s="2"/>
      <c r="C204" s="14" t="str">
        <f t="shared" si="3"/>
        <v/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4">
      <c r="A205" s="2"/>
      <c r="B205" s="2"/>
      <c r="C205" s="14" t="str">
        <f t="shared" si="3"/>
        <v/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4">
      <c r="A206" s="2"/>
      <c r="B206" s="2"/>
      <c r="C206" s="14" t="str">
        <f t="shared" si="3"/>
        <v/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4">
      <c r="A207" s="2"/>
      <c r="B207" s="2"/>
      <c r="C207" s="14" t="str">
        <f t="shared" si="3"/>
        <v/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4">
      <c r="A208" s="2"/>
      <c r="B208" s="2"/>
      <c r="C208" s="14" t="str">
        <f t="shared" si="3"/>
        <v/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4">
      <c r="A209" s="2"/>
      <c r="B209" s="2"/>
      <c r="C209" s="14" t="str">
        <f t="shared" si="3"/>
        <v/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4">
      <c r="A210" s="2"/>
      <c r="B210" s="2"/>
      <c r="C210" s="14" t="str">
        <f t="shared" si="3"/>
        <v/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4">
      <c r="A211" s="2"/>
      <c r="B211" s="2"/>
      <c r="C211" s="14" t="str">
        <f t="shared" si="3"/>
        <v/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4">
      <c r="A212" s="2"/>
      <c r="B212" s="2"/>
      <c r="C212" s="14" t="str">
        <f t="shared" si="3"/>
        <v/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4">
      <c r="A213" s="2"/>
      <c r="B213" s="2"/>
      <c r="C213" s="14" t="str">
        <f t="shared" si="3"/>
        <v/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4">
      <c r="A214" s="2"/>
      <c r="B214" s="2"/>
      <c r="C214" s="14" t="str">
        <f t="shared" si="3"/>
        <v/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4">
      <c r="A215" s="2"/>
      <c r="B215" s="2"/>
      <c r="C215" s="14" t="str">
        <f t="shared" si="3"/>
        <v/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4">
      <c r="A216" s="2"/>
      <c r="B216" s="2"/>
      <c r="C216" s="14" t="str">
        <f t="shared" si="3"/>
        <v/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4">
      <c r="A217" s="2"/>
      <c r="B217" s="2"/>
      <c r="C217" s="14" t="str">
        <f t="shared" si="3"/>
        <v/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4">
      <c r="A218" s="2"/>
      <c r="B218" s="2"/>
      <c r="C218" s="14" t="str">
        <f t="shared" si="3"/>
        <v/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4">
      <c r="A219" s="2"/>
      <c r="B219" s="2"/>
      <c r="C219" s="14" t="str">
        <f t="shared" si="3"/>
        <v/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4">
      <c r="A220" s="2"/>
      <c r="B220" s="2"/>
      <c r="C220" s="14" t="str">
        <f t="shared" si="3"/>
        <v/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4">
      <c r="A221" s="2"/>
      <c r="B221" s="2"/>
      <c r="C221" s="14" t="str">
        <f t="shared" si="3"/>
        <v/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4">
      <c r="A222" s="2"/>
      <c r="B222" s="2"/>
      <c r="C222" s="14" t="str">
        <f t="shared" si="3"/>
        <v/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4">
      <c r="A223" s="2"/>
      <c r="B223" s="2"/>
      <c r="C223" s="14" t="str">
        <f t="shared" si="3"/>
        <v/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4">
      <c r="A224" s="2"/>
      <c r="B224" s="2"/>
      <c r="C224" s="14" t="str">
        <f t="shared" si="3"/>
        <v/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4">
      <c r="A225" s="2"/>
      <c r="B225" s="2"/>
      <c r="C225" s="14" t="str">
        <f t="shared" si="3"/>
        <v/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4">
      <c r="A226" s="2"/>
      <c r="B226" s="2"/>
      <c r="C226" s="14" t="str">
        <f t="shared" si="3"/>
        <v/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4">
      <c r="A227" s="2"/>
      <c r="B227" s="2"/>
      <c r="C227" s="14" t="str">
        <f t="shared" si="3"/>
        <v/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4">
      <c r="A228" s="2"/>
      <c r="B228" s="2"/>
      <c r="C228" s="14" t="str">
        <f t="shared" si="3"/>
        <v/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4">
      <c r="A229" s="2"/>
      <c r="B229" s="2"/>
      <c r="C229" s="14" t="str">
        <f t="shared" si="3"/>
        <v/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4">
      <c r="A230" s="2"/>
      <c r="B230" s="2"/>
      <c r="C230" s="14" t="str">
        <f t="shared" si="3"/>
        <v/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4">
      <c r="A231" s="2"/>
      <c r="B231" s="2"/>
      <c r="C231" s="14" t="str">
        <f t="shared" si="3"/>
        <v/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4">
      <c r="A232" s="2"/>
      <c r="B232" s="2"/>
      <c r="C232" s="14" t="str">
        <f t="shared" si="3"/>
        <v/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4">
      <c r="A233" s="2"/>
      <c r="B233" s="2"/>
      <c r="C233" s="14" t="str">
        <f t="shared" si="3"/>
        <v/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4">
      <c r="A234" s="2"/>
      <c r="B234" s="2"/>
      <c r="C234" s="14" t="str">
        <f t="shared" si="3"/>
        <v/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4">
      <c r="A235" s="2"/>
      <c r="B235" s="2"/>
      <c r="C235" s="14" t="str">
        <f t="shared" si="3"/>
        <v/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4">
      <c r="A236" s="2"/>
      <c r="B236" s="2"/>
      <c r="C236" s="14" t="str">
        <f t="shared" si="3"/>
        <v/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4">
      <c r="A237" s="2"/>
      <c r="B237" s="2"/>
      <c r="C237" s="14" t="str">
        <f t="shared" si="3"/>
        <v/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4">
      <c r="A238" s="2"/>
      <c r="B238" s="2"/>
      <c r="C238" s="14" t="str">
        <f t="shared" si="3"/>
        <v/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4">
      <c r="A239" s="2"/>
      <c r="B239" s="2"/>
      <c r="C239" s="14" t="str">
        <f t="shared" si="3"/>
        <v/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4">
      <c r="A240" s="2"/>
      <c r="B240" s="2"/>
      <c r="C240" s="14" t="str">
        <f t="shared" si="3"/>
        <v/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4">
      <c r="A241" s="2"/>
      <c r="B241" s="2"/>
      <c r="C241" s="14" t="str">
        <f t="shared" si="3"/>
        <v/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4">
      <c r="A242" s="2"/>
      <c r="B242" s="2"/>
      <c r="C242" s="14" t="str">
        <f t="shared" si="3"/>
        <v/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4">
      <c r="A243" s="2"/>
      <c r="B243" s="2"/>
      <c r="C243" s="14" t="str">
        <f t="shared" si="3"/>
        <v/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4">
      <c r="A244" s="2"/>
      <c r="B244" s="2"/>
      <c r="C244" s="14" t="str">
        <f t="shared" si="3"/>
        <v/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4">
      <c r="A245" s="2"/>
      <c r="B245" s="2"/>
      <c r="C245" s="14" t="str">
        <f t="shared" si="3"/>
        <v/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4">
      <c r="A246" s="2"/>
      <c r="B246" s="2"/>
      <c r="C246" s="14" t="str">
        <f t="shared" si="3"/>
        <v/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4">
      <c r="A247" s="2"/>
      <c r="B247" s="2"/>
      <c r="C247" s="14" t="str">
        <f t="shared" si="3"/>
        <v/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4">
      <c r="A248" s="2"/>
      <c r="B248" s="2"/>
      <c r="C248" s="14" t="str">
        <f t="shared" si="3"/>
        <v/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4">
      <c r="A249" s="2"/>
      <c r="B249" s="2"/>
      <c r="C249" s="14" t="str">
        <f t="shared" si="3"/>
        <v/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4">
      <c r="A250" s="2"/>
      <c r="B250" s="2"/>
      <c r="C250" s="14" t="str">
        <f t="shared" si="3"/>
        <v/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4">
      <c r="A251" s="2"/>
      <c r="B251" s="2"/>
      <c r="C251" s="14" t="str">
        <f t="shared" si="3"/>
        <v/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4">
      <c r="A252" s="2"/>
      <c r="B252" s="2"/>
      <c r="C252" s="14" t="str">
        <f t="shared" si="3"/>
        <v/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4">
      <c r="A253" s="2"/>
      <c r="B253" s="2"/>
      <c r="C253" s="14" t="str">
        <f t="shared" si="3"/>
        <v/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4">
      <c r="A254" s="2"/>
      <c r="B254" s="2"/>
      <c r="C254" s="14" t="str">
        <f t="shared" si="3"/>
        <v/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4">
      <c r="A255" s="2"/>
      <c r="B255" s="2"/>
      <c r="C255" s="14" t="str">
        <f t="shared" si="3"/>
        <v/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4">
      <c r="A256" s="2"/>
      <c r="B256" s="2"/>
      <c r="C256" s="14" t="str">
        <f t="shared" si="3"/>
        <v/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4">
      <c r="A257" s="2"/>
      <c r="B257" s="2"/>
      <c r="C257" s="14" t="str">
        <f t="shared" si="3"/>
        <v/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4">
      <c r="A258" s="2"/>
      <c r="B258" s="2"/>
      <c r="C258" s="14" t="str">
        <f t="shared" si="3"/>
        <v/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4">
      <c r="A259" s="2"/>
      <c r="B259" s="2"/>
      <c r="C259" s="14" t="str">
        <f t="shared" si="3"/>
        <v/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4">
      <c r="A260" s="2"/>
      <c r="B260" s="2"/>
      <c r="C260" s="14" t="str">
        <f t="shared" si="3"/>
        <v/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4">
      <c r="A261" s="2"/>
      <c r="B261" s="2"/>
      <c r="C261" s="14" t="str">
        <f t="shared" ref="C261:C324" si="4">IF(B261="","",$U$1-B261)</f>
        <v/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4">
      <c r="A262" s="2"/>
      <c r="B262" s="2"/>
      <c r="C262" s="14" t="str">
        <f t="shared" si="4"/>
        <v/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4">
      <c r="A263" s="2"/>
      <c r="B263" s="2"/>
      <c r="C263" s="14" t="str">
        <f t="shared" si="4"/>
        <v/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4">
      <c r="A264" s="2"/>
      <c r="B264" s="2"/>
      <c r="C264" s="14" t="str">
        <f t="shared" si="4"/>
        <v/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4">
      <c r="A265" s="2"/>
      <c r="B265" s="2"/>
      <c r="C265" s="14" t="str">
        <f t="shared" si="4"/>
        <v/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4">
      <c r="A266" s="2"/>
      <c r="B266" s="2"/>
      <c r="C266" s="14" t="str">
        <f t="shared" si="4"/>
        <v/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4">
      <c r="A267" s="2"/>
      <c r="B267" s="2"/>
      <c r="C267" s="14" t="str">
        <f t="shared" si="4"/>
        <v/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4">
      <c r="A268" s="2"/>
      <c r="B268" s="2"/>
      <c r="C268" s="14" t="str">
        <f t="shared" si="4"/>
        <v/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4">
      <c r="A269" s="2"/>
      <c r="B269" s="2"/>
      <c r="C269" s="14" t="str">
        <f t="shared" si="4"/>
        <v/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4">
      <c r="A270" s="2"/>
      <c r="B270" s="2"/>
      <c r="C270" s="14" t="str">
        <f t="shared" si="4"/>
        <v/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4">
      <c r="A271" s="2"/>
      <c r="B271" s="2"/>
      <c r="C271" s="14" t="str">
        <f t="shared" si="4"/>
        <v/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4">
      <c r="A272" s="2"/>
      <c r="B272" s="2"/>
      <c r="C272" s="14" t="str">
        <f t="shared" si="4"/>
        <v/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4">
      <c r="A273" s="2"/>
      <c r="B273" s="2"/>
      <c r="C273" s="14" t="str">
        <f t="shared" si="4"/>
        <v/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4">
      <c r="A274" s="2"/>
      <c r="B274" s="2"/>
      <c r="C274" s="14" t="str">
        <f t="shared" si="4"/>
        <v/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4">
      <c r="A275" s="2"/>
      <c r="B275" s="2"/>
      <c r="C275" s="14" t="str">
        <f t="shared" si="4"/>
        <v/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4">
      <c r="A276" s="2"/>
      <c r="B276" s="2"/>
      <c r="C276" s="14" t="str">
        <f t="shared" si="4"/>
        <v/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4">
      <c r="A277" s="2"/>
      <c r="B277" s="2"/>
      <c r="C277" s="14" t="str">
        <f t="shared" si="4"/>
        <v/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4">
      <c r="A278" s="2"/>
      <c r="B278" s="2"/>
      <c r="C278" s="14" t="str">
        <f t="shared" si="4"/>
        <v/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4">
      <c r="A279" s="2"/>
      <c r="B279" s="2"/>
      <c r="C279" s="14" t="str">
        <f t="shared" si="4"/>
        <v/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4">
      <c r="A280" s="2"/>
      <c r="B280" s="2"/>
      <c r="C280" s="14" t="str">
        <f t="shared" si="4"/>
        <v/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4">
      <c r="A281" s="2"/>
      <c r="B281" s="2"/>
      <c r="C281" s="14" t="str">
        <f t="shared" si="4"/>
        <v/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4">
      <c r="A282" s="2"/>
      <c r="B282" s="2"/>
      <c r="C282" s="14" t="str">
        <f t="shared" si="4"/>
        <v/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4">
      <c r="A283" s="2"/>
      <c r="B283" s="2"/>
      <c r="C283" s="14" t="str">
        <f t="shared" si="4"/>
        <v/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4">
      <c r="A284" s="2"/>
      <c r="B284" s="2"/>
      <c r="C284" s="14" t="str">
        <f t="shared" si="4"/>
        <v/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4">
      <c r="A285" s="2"/>
      <c r="B285" s="2"/>
      <c r="C285" s="14" t="str">
        <f t="shared" si="4"/>
        <v/>
      </c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4">
      <c r="A286" s="2"/>
      <c r="B286" s="2"/>
      <c r="C286" s="14" t="str">
        <f t="shared" si="4"/>
        <v/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4">
      <c r="A287" s="2"/>
      <c r="B287" s="2"/>
      <c r="C287" s="14" t="str">
        <f t="shared" si="4"/>
        <v/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4">
      <c r="A288" s="2"/>
      <c r="B288" s="2"/>
      <c r="C288" s="14" t="str">
        <f t="shared" si="4"/>
        <v/>
      </c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4">
      <c r="A289" s="2"/>
      <c r="B289" s="2"/>
      <c r="C289" s="14" t="str">
        <f t="shared" si="4"/>
        <v/>
      </c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4">
      <c r="A290" s="2"/>
      <c r="B290" s="2"/>
      <c r="C290" s="14" t="str">
        <f t="shared" si="4"/>
        <v/>
      </c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4">
      <c r="A291" s="2"/>
      <c r="B291" s="2"/>
      <c r="C291" s="14" t="str">
        <f t="shared" si="4"/>
        <v/>
      </c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4">
      <c r="A292" s="2"/>
      <c r="B292" s="2"/>
      <c r="C292" s="14" t="str">
        <f t="shared" si="4"/>
        <v/>
      </c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4">
      <c r="A293" s="2"/>
      <c r="B293" s="2"/>
      <c r="C293" s="14" t="str">
        <f t="shared" si="4"/>
        <v/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4">
      <c r="A294" s="2"/>
      <c r="B294" s="2"/>
      <c r="C294" s="14" t="str">
        <f t="shared" si="4"/>
        <v/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4">
      <c r="A295" s="2"/>
      <c r="B295" s="2"/>
      <c r="C295" s="14" t="str">
        <f t="shared" si="4"/>
        <v/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4">
      <c r="A296" s="2"/>
      <c r="B296" s="2"/>
      <c r="C296" s="14" t="str">
        <f t="shared" si="4"/>
        <v/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4">
      <c r="A297" s="2"/>
      <c r="B297" s="2"/>
      <c r="C297" s="14" t="str">
        <f t="shared" si="4"/>
        <v/>
      </c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4">
      <c r="A298" s="2"/>
      <c r="B298" s="2"/>
      <c r="C298" s="14" t="str">
        <f t="shared" si="4"/>
        <v/>
      </c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4">
      <c r="A299" s="2"/>
      <c r="B299" s="2"/>
      <c r="C299" s="14" t="str">
        <f t="shared" si="4"/>
        <v/>
      </c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4">
      <c r="A300" s="2"/>
      <c r="B300" s="2"/>
      <c r="C300" s="14" t="str">
        <f t="shared" si="4"/>
        <v/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4">
      <c r="A301" s="2"/>
      <c r="B301" s="2"/>
      <c r="C301" s="14" t="str">
        <f t="shared" si="4"/>
        <v/>
      </c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4">
      <c r="A302" s="2"/>
      <c r="B302" s="2"/>
      <c r="C302" s="14" t="str">
        <f t="shared" si="4"/>
        <v/>
      </c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4">
      <c r="A303" s="2"/>
      <c r="B303" s="2"/>
      <c r="C303" s="14" t="str">
        <f t="shared" si="4"/>
        <v/>
      </c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4">
      <c r="A304" s="2"/>
      <c r="B304" s="2"/>
      <c r="C304" s="14" t="str">
        <f t="shared" si="4"/>
        <v/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4">
      <c r="A305" s="2"/>
      <c r="B305" s="2"/>
      <c r="C305" s="14" t="str">
        <f t="shared" si="4"/>
        <v/>
      </c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4">
      <c r="A306" s="2"/>
      <c r="B306" s="2"/>
      <c r="C306" s="14" t="str">
        <f t="shared" si="4"/>
        <v/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4">
      <c r="A307" s="2"/>
      <c r="B307" s="2"/>
      <c r="C307" s="14" t="str">
        <f t="shared" si="4"/>
        <v/>
      </c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4">
      <c r="A308" s="2"/>
      <c r="B308" s="2"/>
      <c r="C308" s="14" t="str">
        <f t="shared" si="4"/>
        <v/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4">
      <c r="A309" s="2"/>
      <c r="B309" s="2"/>
      <c r="C309" s="14" t="str">
        <f t="shared" si="4"/>
        <v/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4">
      <c r="A310" s="2"/>
      <c r="B310" s="2"/>
      <c r="C310" s="14" t="str">
        <f t="shared" si="4"/>
        <v/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4">
      <c r="A311" s="2"/>
      <c r="B311" s="2"/>
      <c r="C311" s="14" t="str">
        <f t="shared" si="4"/>
        <v/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4">
      <c r="A312" s="2"/>
      <c r="B312" s="2"/>
      <c r="C312" s="14" t="str">
        <f t="shared" si="4"/>
        <v/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4">
      <c r="A313" s="2"/>
      <c r="B313" s="2"/>
      <c r="C313" s="14" t="str">
        <f t="shared" si="4"/>
        <v/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4">
      <c r="A314" s="2"/>
      <c r="B314" s="2"/>
      <c r="C314" s="14" t="str">
        <f t="shared" si="4"/>
        <v/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4">
      <c r="A315" s="2"/>
      <c r="B315" s="2"/>
      <c r="C315" s="14" t="str">
        <f t="shared" si="4"/>
        <v/>
      </c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4">
      <c r="A316" s="2"/>
      <c r="B316" s="2"/>
      <c r="C316" s="14" t="str">
        <f t="shared" si="4"/>
        <v/>
      </c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4">
      <c r="A317" s="2"/>
      <c r="B317" s="2"/>
      <c r="C317" s="14" t="str">
        <f t="shared" si="4"/>
        <v/>
      </c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4">
      <c r="A318" s="2"/>
      <c r="B318" s="2"/>
      <c r="C318" s="14" t="str">
        <f t="shared" si="4"/>
        <v/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4">
      <c r="A319" s="2"/>
      <c r="B319" s="2"/>
      <c r="C319" s="14" t="str">
        <f t="shared" si="4"/>
        <v/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4">
      <c r="A320" s="2"/>
      <c r="B320" s="2"/>
      <c r="C320" s="14" t="str">
        <f t="shared" si="4"/>
        <v/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4">
      <c r="A321" s="2"/>
      <c r="B321" s="2"/>
      <c r="C321" s="14" t="str">
        <f t="shared" si="4"/>
        <v/>
      </c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4">
      <c r="A322" s="2"/>
      <c r="B322" s="2"/>
      <c r="C322" s="14" t="str">
        <f t="shared" si="4"/>
        <v/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4">
      <c r="A323" s="2"/>
      <c r="B323" s="2"/>
      <c r="C323" s="14" t="str">
        <f t="shared" si="4"/>
        <v/>
      </c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4">
      <c r="A324" s="2"/>
      <c r="B324" s="2"/>
      <c r="C324" s="14" t="str">
        <f t="shared" si="4"/>
        <v/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4">
      <c r="A325" s="2"/>
      <c r="B325" s="2"/>
      <c r="C325" s="14" t="str">
        <f t="shared" ref="C325:C388" si="5">IF(B325="","",$U$1-B325)</f>
        <v/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4">
      <c r="A326" s="2"/>
      <c r="B326" s="2"/>
      <c r="C326" s="14" t="str">
        <f t="shared" si="5"/>
        <v/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4">
      <c r="A327" s="2"/>
      <c r="B327" s="2"/>
      <c r="C327" s="14" t="str">
        <f t="shared" si="5"/>
        <v/>
      </c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4">
      <c r="A328" s="2"/>
      <c r="B328" s="2"/>
      <c r="C328" s="14" t="str">
        <f t="shared" si="5"/>
        <v/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4">
      <c r="A329" s="2"/>
      <c r="B329" s="2"/>
      <c r="C329" s="14" t="str">
        <f t="shared" si="5"/>
        <v/>
      </c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4">
      <c r="A330" s="2"/>
      <c r="B330" s="2"/>
      <c r="C330" s="14" t="str">
        <f t="shared" si="5"/>
        <v/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4">
      <c r="A331" s="2"/>
      <c r="B331" s="2"/>
      <c r="C331" s="14" t="str">
        <f t="shared" si="5"/>
        <v/>
      </c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4">
      <c r="A332" s="2"/>
      <c r="B332" s="2"/>
      <c r="C332" s="14" t="str">
        <f t="shared" si="5"/>
        <v/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4">
      <c r="A333" s="2"/>
      <c r="B333" s="2"/>
      <c r="C333" s="14" t="str">
        <f t="shared" si="5"/>
        <v/>
      </c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4">
      <c r="A334" s="2"/>
      <c r="B334" s="2"/>
      <c r="C334" s="14" t="str">
        <f t="shared" si="5"/>
        <v/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4">
      <c r="A335" s="2"/>
      <c r="B335" s="2"/>
      <c r="C335" s="14" t="str">
        <f t="shared" si="5"/>
        <v/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4">
      <c r="A336" s="2"/>
      <c r="B336" s="2"/>
      <c r="C336" s="14" t="str">
        <f t="shared" si="5"/>
        <v/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4">
      <c r="A337" s="2"/>
      <c r="B337" s="2"/>
      <c r="C337" s="14" t="str">
        <f t="shared" si="5"/>
        <v/>
      </c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4">
      <c r="A338" s="2"/>
      <c r="B338" s="2"/>
      <c r="C338" s="14" t="str">
        <f t="shared" si="5"/>
        <v/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4">
      <c r="A339" s="2"/>
      <c r="B339" s="2"/>
      <c r="C339" s="14" t="str">
        <f t="shared" si="5"/>
        <v/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4">
      <c r="A340" s="2"/>
      <c r="B340" s="2"/>
      <c r="C340" s="14" t="str">
        <f t="shared" si="5"/>
        <v/>
      </c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4">
      <c r="A341" s="2"/>
      <c r="B341" s="2"/>
      <c r="C341" s="14" t="str">
        <f t="shared" si="5"/>
        <v/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4">
      <c r="A342" s="2"/>
      <c r="B342" s="2"/>
      <c r="C342" s="14" t="str">
        <f t="shared" si="5"/>
        <v/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4">
      <c r="A343" s="2"/>
      <c r="B343" s="2"/>
      <c r="C343" s="14" t="str">
        <f t="shared" si="5"/>
        <v/>
      </c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4">
      <c r="A344" s="2"/>
      <c r="B344" s="2"/>
      <c r="C344" s="14" t="str">
        <f t="shared" si="5"/>
        <v/>
      </c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4">
      <c r="A345" s="2"/>
      <c r="B345" s="2"/>
      <c r="C345" s="14" t="str">
        <f t="shared" si="5"/>
        <v/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4">
      <c r="A346" s="2"/>
      <c r="B346" s="2"/>
      <c r="C346" s="14" t="str">
        <f t="shared" si="5"/>
        <v/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4">
      <c r="A347" s="2"/>
      <c r="B347" s="2"/>
      <c r="C347" s="14" t="str">
        <f t="shared" si="5"/>
        <v/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4">
      <c r="A348" s="2"/>
      <c r="B348" s="2"/>
      <c r="C348" s="14" t="str">
        <f t="shared" si="5"/>
        <v/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4">
      <c r="A349" s="2"/>
      <c r="B349" s="2"/>
      <c r="C349" s="14" t="str">
        <f t="shared" si="5"/>
        <v/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4">
      <c r="A350" s="2"/>
      <c r="B350" s="2"/>
      <c r="C350" s="14" t="str">
        <f t="shared" si="5"/>
        <v/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4">
      <c r="A351" s="2"/>
      <c r="B351" s="2"/>
      <c r="C351" s="14" t="str">
        <f t="shared" si="5"/>
        <v/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4">
      <c r="A352" s="2"/>
      <c r="B352" s="2"/>
      <c r="C352" s="14" t="str">
        <f t="shared" si="5"/>
        <v/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4">
      <c r="A353" s="2"/>
      <c r="B353" s="2"/>
      <c r="C353" s="14" t="str">
        <f t="shared" si="5"/>
        <v/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4">
      <c r="A354" s="2"/>
      <c r="B354" s="2"/>
      <c r="C354" s="14" t="str">
        <f t="shared" si="5"/>
        <v/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4">
      <c r="A355" s="2"/>
      <c r="B355" s="2"/>
      <c r="C355" s="14" t="str">
        <f t="shared" si="5"/>
        <v/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4">
      <c r="A356" s="2"/>
      <c r="B356" s="2"/>
      <c r="C356" s="14" t="str">
        <f t="shared" si="5"/>
        <v/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4">
      <c r="A357" s="2"/>
      <c r="B357" s="2"/>
      <c r="C357" s="14" t="str">
        <f t="shared" si="5"/>
        <v/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4">
      <c r="A358" s="2"/>
      <c r="B358" s="2"/>
      <c r="C358" s="14" t="str">
        <f t="shared" si="5"/>
        <v/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4">
      <c r="A359" s="2"/>
      <c r="B359" s="2"/>
      <c r="C359" s="14" t="str">
        <f t="shared" si="5"/>
        <v/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4">
      <c r="A360" s="2"/>
      <c r="B360" s="2"/>
      <c r="C360" s="14" t="str">
        <f t="shared" si="5"/>
        <v/>
      </c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4">
      <c r="A361" s="2"/>
      <c r="B361" s="2"/>
      <c r="C361" s="14" t="str">
        <f t="shared" si="5"/>
        <v/>
      </c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4">
      <c r="A362" s="2"/>
      <c r="B362" s="2"/>
      <c r="C362" s="14" t="str">
        <f t="shared" si="5"/>
        <v/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4">
      <c r="A363" s="2"/>
      <c r="B363" s="2"/>
      <c r="C363" s="14" t="str">
        <f t="shared" si="5"/>
        <v/>
      </c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4">
      <c r="A364" s="2"/>
      <c r="B364" s="2"/>
      <c r="C364" s="14" t="str">
        <f t="shared" si="5"/>
        <v/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4">
      <c r="A365" s="2"/>
      <c r="B365" s="2"/>
      <c r="C365" s="14" t="str">
        <f t="shared" si="5"/>
        <v/>
      </c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4">
      <c r="A366" s="2"/>
      <c r="B366" s="2"/>
      <c r="C366" s="14" t="str">
        <f t="shared" si="5"/>
        <v/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4">
      <c r="A367" s="2"/>
      <c r="B367" s="2"/>
      <c r="C367" s="14" t="str">
        <f t="shared" si="5"/>
        <v/>
      </c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4">
      <c r="A368" s="2"/>
      <c r="B368" s="2"/>
      <c r="C368" s="14" t="str">
        <f t="shared" si="5"/>
        <v/>
      </c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4">
      <c r="A369" s="2"/>
      <c r="B369" s="2"/>
      <c r="C369" s="14" t="str">
        <f t="shared" si="5"/>
        <v/>
      </c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4">
      <c r="A370" s="2"/>
      <c r="B370" s="2"/>
      <c r="C370" s="14" t="str">
        <f t="shared" si="5"/>
        <v/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4">
      <c r="A371" s="2"/>
      <c r="B371" s="2"/>
      <c r="C371" s="14" t="str">
        <f t="shared" si="5"/>
        <v/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4">
      <c r="A372" s="2"/>
      <c r="B372" s="2"/>
      <c r="C372" s="14" t="str">
        <f t="shared" si="5"/>
        <v/>
      </c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4">
      <c r="A373" s="2"/>
      <c r="B373" s="2"/>
      <c r="C373" s="14" t="str">
        <f t="shared" si="5"/>
        <v/>
      </c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4">
      <c r="A374" s="2"/>
      <c r="B374" s="2"/>
      <c r="C374" s="14" t="str">
        <f t="shared" si="5"/>
        <v/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4">
      <c r="A375" s="2"/>
      <c r="B375" s="2"/>
      <c r="C375" s="14" t="str">
        <f t="shared" si="5"/>
        <v/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4">
      <c r="A376" s="2"/>
      <c r="B376" s="2"/>
      <c r="C376" s="14" t="str">
        <f t="shared" si="5"/>
        <v/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4">
      <c r="A377" s="2"/>
      <c r="B377" s="2"/>
      <c r="C377" s="14" t="str">
        <f t="shared" si="5"/>
        <v/>
      </c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4">
      <c r="A378" s="2"/>
      <c r="B378" s="2"/>
      <c r="C378" s="14" t="str">
        <f t="shared" si="5"/>
        <v/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4">
      <c r="A379" s="2"/>
      <c r="B379" s="2"/>
      <c r="C379" s="14" t="str">
        <f t="shared" si="5"/>
        <v/>
      </c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4">
      <c r="A380" s="2"/>
      <c r="B380" s="2"/>
      <c r="C380" s="14" t="str">
        <f t="shared" si="5"/>
        <v/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4">
      <c r="A381" s="2"/>
      <c r="B381" s="2"/>
      <c r="C381" s="14" t="str">
        <f t="shared" si="5"/>
        <v/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4">
      <c r="A382" s="2"/>
      <c r="B382" s="2"/>
      <c r="C382" s="14" t="str">
        <f t="shared" si="5"/>
        <v/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4">
      <c r="A383" s="2"/>
      <c r="B383" s="2"/>
      <c r="C383" s="14" t="str">
        <f t="shared" si="5"/>
        <v/>
      </c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4">
      <c r="A384" s="2"/>
      <c r="B384" s="2"/>
      <c r="C384" s="14" t="str">
        <f t="shared" si="5"/>
        <v/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4">
      <c r="A385" s="2"/>
      <c r="B385" s="2"/>
      <c r="C385" s="14" t="str">
        <f t="shared" si="5"/>
        <v/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4">
      <c r="A386" s="2"/>
      <c r="B386" s="2"/>
      <c r="C386" s="14" t="str">
        <f t="shared" si="5"/>
        <v/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4">
      <c r="A387" s="2"/>
      <c r="B387" s="2"/>
      <c r="C387" s="14" t="str">
        <f t="shared" si="5"/>
        <v/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4">
      <c r="A388" s="2"/>
      <c r="B388" s="2"/>
      <c r="C388" s="14" t="str">
        <f t="shared" si="5"/>
        <v/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4">
      <c r="A389" s="2"/>
      <c r="B389" s="2"/>
      <c r="C389" s="14" t="str">
        <f t="shared" ref="C389:C452" si="6">IF(B389="","",$U$1-B389)</f>
        <v/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4">
      <c r="A390" s="2"/>
      <c r="B390" s="2"/>
      <c r="C390" s="14" t="str">
        <f t="shared" si="6"/>
        <v/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4">
      <c r="A391" s="2"/>
      <c r="B391" s="2"/>
      <c r="C391" s="14" t="str">
        <f t="shared" si="6"/>
        <v/>
      </c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4">
      <c r="A392" s="2"/>
      <c r="B392" s="2"/>
      <c r="C392" s="14" t="str">
        <f t="shared" si="6"/>
        <v/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4">
      <c r="A393" s="2"/>
      <c r="B393" s="2"/>
      <c r="C393" s="14" t="str">
        <f t="shared" si="6"/>
        <v/>
      </c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4">
      <c r="A394" s="2"/>
      <c r="B394" s="2"/>
      <c r="C394" s="14" t="str">
        <f t="shared" si="6"/>
        <v/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4">
      <c r="A395" s="2"/>
      <c r="B395" s="2"/>
      <c r="C395" s="14" t="str">
        <f t="shared" si="6"/>
        <v/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4">
      <c r="A396" s="2"/>
      <c r="B396" s="2"/>
      <c r="C396" s="14" t="str">
        <f t="shared" si="6"/>
        <v/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4">
      <c r="A397" s="2"/>
      <c r="B397" s="2"/>
      <c r="C397" s="14" t="str">
        <f t="shared" si="6"/>
        <v/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4">
      <c r="A398" s="2"/>
      <c r="B398" s="2"/>
      <c r="C398" s="14" t="str">
        <f t="shared" si="6"/>
        <v/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4">
      <c r="A399" s="2"/>
      <c r="B399" s="2"/>
      <c r="C399" s="14" t="str">
        <f t="shared" si="6"/>
        <v/>
      </c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4">
      <c r="A400" s="2"/>
      <c r="B400" s="2"/>
      <c r="C400" s="14" t="str">
        <f t="shared" si="6"/>
        <v/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4">
      <c r="A401" s="2"/>
      <c r="B401" s="2"/>
      <c r="C401" s="14" t="str">
        <f t="shared" si="6"/>
        <v/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4">
      <c r="A402" s="2"/>
      <c r="B402" s="2"/>
      <c r="C402" s="14" t="str">
        <f t="shared" si="6"/>
        <v/>
      </c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4">
      <c r="A403" s="2"/>
      <c r="B403" s="2"/>
      <c r="C403" s="14" t="str">
        <f t="shared" si="6"/>
        <v/>
      </c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4">
      <c r="A404" s="2"/>
      <c r="B404" s="2"/>
      <c r="C404" s="14" t="str">
        <f t="shared" si="6"/>
        <v/>
      </c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4">
      <c r="A405" s="2"/>
      <c r="B405" s="2"/>
      <c r="C405" s="14" t="str">
        <f t="shared" si="6"/>
        <v/>
      </c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4">
      <c r="A406" s="2"/>
      <c r="B406" s="2"/>
      <c r="C406" s="14" t="str">
        <f t="shared" si="6"/>
        <v/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4">
      <c r="A407" s="2"/>
      <c r="B407" s="2"/>
      <c r="C407" s="14" t="str">
        <f t="shared" si="6"/>
        <v/>
      </c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4">
      <c r="A408" s="2"/>
      <c r="B408" s="2"/>
      <c r="C408" s="14" t="str">
        <f t="shared" si="6"/>
        <v/>
      </c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4">
      <c r="A409" s="2"/>
      <c r="B409" s="2"/>
      <c r="C409" s="14" t="str">
        <f t="shared" si="6"/>
        <v/>
      </c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4">
      <c r="A410" s="2"/>
      <c r="B410" s="2"/>
      <c r="C410" s="14" t="str">
        <f t="shared" si="6"/>
        <v/>
      </c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4">
      <c r="A411" s="2"/>
      <c r="B411" s="2"/>
      <c r="C411" s="14" t="str">
        <f t="shared" si="6"/>
        <v/>
      </c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4">
      <c r="A412" s="2"/>
      <c r="B412" s="2"/>
      <c r="C412" s="14" t="str">
        <f t="shared" si="6"/>
        <v/>
      </c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4">
      <c r="A413" s="2"/>
      <c r="B413" s="2"/>
      <c r="C413" s="14" t="str">
        <f t="shared" si="6"/>
        <v/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4">
      <c r="A414" s="2"/>
      <c r="B414" s="2"/>
      <c r="C414" s="14" t="str">
        <f t="shared" si="6"/>
        <v/>
      </c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4">
      <c r="A415" s="2"/>
      <c r="B415" s="2"/>
      <c r="C415" s="14" t="str">
        <f t="shared" si="6"/>
        <v/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4">
      <c r="A416" s="2"/>
      <c r="B416" s="2"/>
      <c r="C416" s="14" t="str">
        <f t="shared" si="6"/>
        <v/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4">
      <c r="A417" s="2"/>
      <c r="B417" s="2"/>
      <c r="C417" s="14" t="str">
        <f t="shared" si="6"/>
        <v/>
      </c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4">
      <c r="A418" s="2"/>
      <c r="B418" s="2"/>
      <c r="C418" s="14" t="str">
        <f t="shared" si="6"/>
        <v/>
      </c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4">
      <c r="A419" s="2"/>
      <c r="B419" s="2"/>
      <c r="C419" s="14" t="str">
        <f t="shared" si="6"/>
        <v/>
      </c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4">
      <c r="A420" s="2"/>
      <c r="B420" s="2"/>
      <c r="C420" s="14" t="str">
        <f t="shared" si="6"/>
        <v/>
      </c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4">
      <c r="A421" s="2"/>
      <c r="B421" s="2"/>
      <c r="C421" s="14" t="str">
        <f t="shared" si="6"/>
        <v/>
      </c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4">
      <c r="A422" s="2"/>
      <c r="B422" s="2"/>
      <c r="C422" s="14" t="str">
        <f t="shared" si="6"/>
        <v/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4">
      <c r="A423" s="2"/>
      <c r="B423" s="2"/>
      <c r="C423" s="14" t="str">
        <f t="shared" si="6"/>
        <v/>
      </c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4">
      <c r="A424" s="2"/>
      <c r="B424" s="2"/>
      <c r="C424" s="14" t="str">
        <f t="shared" si="6"/>
        <v/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4">
      <c r="A425" s="2"/>
      <c r="B425" s="2"/>
      <c r="C425" s="14" t="str">
        <f t="shared" si="6"/>
        <v/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4">
      <c r="A426" s="2"/>
      <c r="B426" s="2"/>
      <c r="C426" s="14" t="str">
        <f t="shared" si="6"/>
        <v/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4">
      <c r="A427" s="2"/>
      <c r="B427" s="2"/>
      <c r="C427" s="14" t="str">
        <f t="shared" si="6"/>
        <v/>
      </c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4">
      <c r="A428" s="2"/>
      <c r="B428" s="2"/>
      <c r="C428" s="14" t="str">
        <f t="shared" si="6"/>
        <v/>
      </c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4">
      <c r="A429" s="2"/>
      <c r="B429" s="2"/>
      <c r="C429" s="14" t="str">
        <f t="shared" si="6"/>
        <v/>
      </c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4">
      <c r="A430" s="2"/>
      <c r="B430" s="2"/>
      <c r="C430" s="14" t="str">
        <f t="shared" si="6"/>
        <v/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4">
      <c r="A431" s="2"/>
      <c r="B431" s="2"/>
      <c r="C431" s="14" t="str">
        <f t="shared" si="6"/>
        <v/>
      </c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4">
      <c r="A432" s="2"/>
      <c r="B432" s="2"/>
      <c r="C432" s="14" t="str">
        <f t="shared" si="6"/>
        <v/>
      </c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4">
      <c r="A433" s="2"/>
      <c r="B433" s="2"/>
      <c r="C433" s="14" t="str">
        <f t="shared" si="6"/>
        <v/>
      </c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4">
      <c r="A434" s="2"/>
      <c r="B434" s="2"/>
      <c r="C434" s="14" t="str">
        <f t="shared" si="6"/>
        <v/>
      </c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4">
      <c r="A435" s="2"/>
      <c r="B435" s="2"/>
      <c r="C435" s="14" t="str">
        <f t="shared" si="6"/>
        <v/>
      </c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4">
      <c r="A436" s="2"/>
      <c r="B436" s="2"/>
      <c r="C436" s="14" t="str">
        <f t="shared" si="6"/>
        <v/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4">
      <c r="A437" s="2"/>
      <c r="B437" s="2"/>
      <c r="C437" s="14" t="str">
        <f t="shared" si="6"/>
        <v/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4">
      <c r="A438" s="2"/>
      <c r="B438" s="2"/>
      <c r="C438" s="14" t="str">
        <f t="shared" si="6"/>
        <v/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4">
      <c r="A439" s="2"/>
      <c r="B439" s="2"/>
      <c r="C439" s="14" t="str">
        <f t="shared" si="6"/>
        <v/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4">
      <c r="A440" s="2"/>
      <c r="B440" s="2"/>
      <c r="C440" s="14" t="str">
        <f t="shared" si="6"/>
        <v/>
      </c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4">
      <c r="A441" s="2"/>
      <c r="B441" s="2"/>
      <c r="C441" s="14" t="str">
        <f t="shared" si="6"/>
        <v/>
      </c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4">
      <c r="A442" s="2"/>
      <c r="B442" s="2"/>
      <c r="C442" s="14" t="str">
        <f t="shared" si="6"/>
        <v/>
      </c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4">
      <c r="A443" s="2"/>
      <c r="B443" s="2"/>
      <c r="C443" s="14" t="str">
        <f t="shared" si="6"/>
        <v/>
      </c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4">
      <c r="A444" s="2"/>
      <c r="B444" s="2"/>
      <c r="C444" s="14" t="str">
        <f t="shared" si="6"/>
        <v/>
      </c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4">
      <c r="A445" s="2"/>
      <c r="B445" s="2"/>
      <c r="C445" s="14" t="str">
        <f t="shared" si="6"/>
        <v/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4">
      <c r="A446" s="2"/>
      <c r="B446" s="2"/>
      <c r="C446" s="14" t="str">
        <f t="shared" si="6"/>
        <v/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4">
      <c r="A447" s="2"/>
      <c r="B447" s="2"/>
      <c r="C447" s="14" t="str">
        <f t="shared" si="6"/>
        <v/>
      </c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4">
      <c r="A448" s="2"/>
      <c r="B448" s="2"/>
      <c r="C448" s="14" t="str">
        <f t="shared" si="6"/>
        <v/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4">
      <c r="A449" s="2"/>
      <c r="B449" s="2"/>
      <c r="C449" s="14" t="str">
        <f t="shared" si="6"/>
        <v/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4">
      <c r="A450" s="2"/>
      <c r="B450" s="2"/>
      <c r="C450" s="14" t="str">
        <f t="shared" si="6"/>
        <v/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4">
      <c r="A451" s="2"/>
      <c r="B451" s="2"/>
      <c r="C451" s="14" t="str">
        <f t="shared" si="6"/>
        <v/>
      </c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4">
      <c r="A452" s="2"/>
      <c r="B452" s="2"/>
      <c r="C452" s="14" t="str">
        <f t="shared" si="6"/>
        <v/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4">
      <c r="A453" s="2"/>
      <c r="B453" s="2"/>
      <c r="C453" s="14" t="str">
        <f t="shared" ref="C453:C516" si="7">IF(B453="","",$U$1-B453)</f>
        <v/>
      </c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4">
      <c r="A454" s="2"/>
      <c r="B454" s="2"/>
      <c r="C454" s="14" t="str">
        <f t="shared" si="7"/>
        <v/>
      </c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4">
      <c r="A455" s="2"/>
      <c r="B455" s="2"/>
      <c r="C455" s="14" t="str">
        <f t="shared" si="7"/>
        <v/>
      </c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4">
      <c r="A456" s="2"/>
      <c r="B456" s="2"/>
      <c r="C456" s="14" t="str">
        <f t="shared" si="7"/>
        <v/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4">
      <c r="A457" s="2"/>
      <c r="B457" s="2"/>
      <c r="C457" s="14" t="str">
        <f t="shared" si="7"/>
        <v/>
      </c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4">
      <c r="A458" s="2"/>
      <c r="B458" s="2"/>
      <c r="C458" s="14" t="str">
        <f t="shared" si="7"/>
        <v/>
      </c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4">
      <c r="A459" s="2"/>
      <c r="B459" s="2"/>
      <c r="C459" s="14" t="str">
        <f t="shared" si="7"/>
        <v/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4">
      <c r="A460" s="2"/>
      <c r="B460" s="2"/>
      <c r="C460" s="14" t="str">
        <f t="shared" si="7"/>
        <v/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4">
      <c r="A461" s="2"/>
      <c r="B461" s="2"/>
      <c r="C461" s="14" t="str">
        <f t="shared" si="7"/>
        <v/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4">
      <c r="A462" s="2"/>
      <c r="B462" s="2"/>
      <c r="C462" s="14" t="str">
        <f t="shared" si="7"/>
        <v/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4">
      <c r="A463" s="2"/>
      <c r="B463" s="2"/>
      <c r="C463" s="14" t="str">
        <f t="shared" si="7"/>
        <v/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4">
      <c r="A464" s="2"/>
      <c r="B464" s="2"/>
      <c r="C464" s="14" t="str">
        <f t="shared" si="7"/>
        <v/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4">
      <c r="A465" s="2"/>
      <c r="B465" s="2"/>
      <c r="C465" s="14" t="str">
        <f t="shared" si="7"/>
        <v/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4">
      <c r="A466" s="2"/>
      <c r="B466" s="2"/>
      <c r="C466" s="14" t="str">
        <f t="shared" si="7"/>
        <v/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4">
      <c r="A467" s="2"/>
      <c r="B467" s="2"/>
      <c r="C467" s="14" t="str">
        <f t="shared" si="7"/>
        <v/>
      </c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4">
      <c r="A468" s="2"/>
      <c r="B468" s="2"/>
      <c r="C468" s="14" t="str">
        <f t="shared" si="7"/>
        <v/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4">
      <c r="A469" s="2"/>
      <c r="B469" s="2"/>
      <c r="C469" s="14" t="str">
        <f t="shared" si="7"/>
        <v/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4">
      <c r="A470" s="2"/>
      <c r="B470" s="2"/>
      <c r="C470" s="14" t="str">
        <f t="shared" si="7"/>
        <v/>
      </c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4">
      <c r="A471" s="2"/>
      <c r="B471" s="2"/>
      <c r="C471" s="14" t="str">
        <f t="shared" si="7"/>
        <v/>
      </c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4">
      <c r="A472" s="2"/>
      <c r="B472" s="2"/>
      <c r="C472" s="14" t="str">
        <f t="shared" si="7"/>
        <v/>
      </c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4">
      <c r="A473" s="2"/>
      <c r="B473" s="2"/>
      <c r="C473" s="14" t="str">
        <f t="shared" si="7"/>
        <v/>
      </c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4">
      <c r="A474" s="2"/>
      <c r="B474" s="2"/>
      <c r="C474" s="14" t="str">
        <f t="shared" si="7"/>
        <v/>
      </c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4">
      <c r="A475" s="2"/>
      <c r="B475" s="2"/>
      <c r="C475" s="14" t="str">
        <f t="shared" si="7"/>
        <v/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4">
      <c r="A476" s="2"/>
      <c r="B476" s="2"/>
      <c r="C476" s="14" t="str">
        <f t="shared" si="7"/>
        <v/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4">
      <c r="A477" s="2"/>
      <c r="B477" s="2"/>
      <c r="C477" s="14" t="str">
        <f t="shared" si="7"/>
        <v/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4">
      <c r="A478" s="2"/>
      <c r="B478" s="2"/>
      <c r="C478" s="14" t="str">
        <f t="shared" si="7"/>
        <v/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4">
      <c r="A479" s="2"/>
      <c r="B479" s="2"/>
      <c r="C479" s="14" t="str">
        <f t="shared" si="7"/>
        <v/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4">
      <c r="A480" s="2"/>
      <c r="B480" s="2"/>
      <c r="C480" s="14" t="str">
        <f t="shared" si="7"/>
        <v/>
      </c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4">
      <c r="A481" s="2"/>
      <c r="B481" s="2"/>
      <c r="C481" s="14" t="str">
        <f t="shared" si="7"/>
        <v/>
      </c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4">
      <c r="A482" s="2"/>
      <c r="B482" s="2"/>
      <c r="C482" s="14" t="str">
        <f t="shared" si="7"/>
        <v/>
      </c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4">
      <c r="A483" s="2"/>
      <c r="B483" s="2"/>
      <c r="C483" s="14" t="str">
        <f t="shared" si="7"/>
        <v/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4">
      <c r="A484" s="2"/>
      <c r="B484" s="2"/>
      <c r="C484" s="14" t="str">
        <f t="shared" si="7"/>
        <v/>
      </c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4">
      <c r="A485" s="2"/>
      <c r="B485" s="2"/>
      <c r="C485" s="14" t="str">
        <f t="shared" si="7"/>
        <v/>
      </c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4">
      <c r="A486" s="2"/>
      <c r="B486" s="2"/>
      <c r="C486" s="14" t="str">
        <f t="shared" si="7"/>
        <v/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4">
      <c r="A487" s="2"/>
      <c r="B487" s="2"/>
      <c r="C487" s="14" t="str">
        <f t="shared" si="7"/>
        <v/>
      </c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4">
      <c r="A488" s="2"/>
      <c r="B488" s="2"/>
      <c r="C488" s="14" t="str">
        <f t="shared" si="7"/>
        <v/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4">
      <c r="A489" s="2"/>
      <c r="B489" s="2"/>
      <c r="C489" s="14" t="str">
        <f t="shared" si="7"/>
        <v/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4">
      <c r="A490" s="2"/>
      <c r="B490" s="2"/>
      <c r="C490" s="14" t="str">
        <f t="shared" si="7"/>
        <v/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4">
      <c r="A491" s="2"/>
      <c r="B491" s="2"/>
      <c r="C491" s="14" t="str">
        <f t="shared" si="7"/>
        <v/>
      </c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4">
      <c r="A492" s="2"/>
      <c r="B492" s="2"/>
      <c r="C492" s="14" t="str">
        <f t="shared" si="7"/>
        <v/>
      </c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4">
      <c r="A493" s="2"/>
      <c r="B493" s="2"/>
      <c r="C493" s="14" t="str">
        <f t="shared" si="7"/>
        <v/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4">
      <c r="A494" s="2"/>
      <c r="B494" s="2"/>
      <c r="C494" s="14" t="str">
        <f t="shared" si="7"/>
        <v/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4">
      <c r="A495" s="2"/>
      <c r="B495" s="2"/>
      <c r="C495" s="14" t="str">
        <f t="shared" si="7"/>
        <v/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4">
      <c r="A496" s="2"/>
      <c r="B496" s="2"/>
      <c r="C496" s="14" t="str">
        <f t="shared" si="7"/>
        <v/>
      </c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4">
      <c r="A497" s="2"/>
      <c r="B497" s="2"/>
      <c r="C497" s="14" t="str">
        <f t="shared" si="7"/>
        <v/>
      </c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4">
      <c r="A498" s="2"/>
      <c r="B498" s="2"/>
      <c r="C498" s="14" t="str">
        <f t="shared" si="7"/>
        <v/>
      </c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4">
      <c r="A499" s="2"/>
      <c r="B499" s="2"/>
      <c r="C499" s="14" t="str">
        <f t="shared" si="7"/>
        <v/>
      </c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4">
      <c r="A500" s="2"/>
      <c r="B500" s="2"/>
      <c r="C500" s="14" t="str">
        <f t="shared" si="7"/>
        <v/>
      </c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4">
      <c r="A501" s="2"/>
      <c r="B501" s="2"/>
      <c r="C501" s="14" t="str">
        <f t="shared" si="7"/>
        <v/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4">
      <c r="A502" s="2"/>
      <c r="B502" s="2"/>
      <c r="C502" s="14" t="str">
        <f t="shared" si="7"/>
        <v/>
      </c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4">
      <c r="A503" s="2"/>
      <c r="B503" s="2"/>
      <c r="C503" s="14" t="str">
        <f t="shared" si="7"/>
        <v/>
      </c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4">
      <c r="A504" s="2"/>
      <c r="B504" s="2"/>
      <c r="C504" s="14" t="str">
        <f t="shared" si="7"/>
        <v/>
      </c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4">
      <c r="A505" s="2"/>
      <c r="B505" s="2"/>
      <c r="C505" s="14" t="str">
        <f t="shared" si="7"/>
        <v/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4">
      <c r="A506" s="2"/>
      <c r="B506" s="2"/>
      <c r="C506" s="14" t="str">
        <f t="shared" si="7"/>
        <v/>
      </c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4">
      <c r="A507" s="2"/>
      <c r="B507" s="2"/>
      <c r="C507" s="14" t="str">
        <f t="shared" si="7"/>
        <v/>
      </c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4">
      <c r="A508" s="2"/>
      <c r="B508" s="2"/>
      <c r="C508" s="14" t="str">
        <f t="shared" si="7"/>
        <v/>
      </c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4">
      <c r="A509" s="2"/>
      <c r="B509" s="2"/>
      <c r="C509" s="14" t="str">
        <f t="shared" si="7"/>
        <v/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4">
      <c r="A510" s="2"/>
      <c r="B510" s="2"/>
      <c r="C510" s="14" t="str">
        <f t="shared" si="7"/>
        <v/>
      </c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4">
      <c r="A511" s="2"/>
      <c r="B511" s="2"/>
      <c r="C511" s="14" t="str">
        <f t="shared" si="7"/>
        <v/>
      </c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4">
      <c r="A512" s="2"/>
      <c r="B512" s="2"/>
      <c r="C512" s="14" t="str">
        <f t="shared" si="7"/>
        <v/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4">
      <c r="A513" s="2"/>
      <c r="B513" s="2"/>
      <c r="C513" s="14" t="str">
        <f t="shared" si="7"/>
        <v/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4">
      <c r="A514" s="2"/>
      <c r="B514" s="2"/>
      <c r="C514" s="14" t="str">
        <f t="shared" si="7"/>
        <v/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4">
      <c r="A515" s="2"/>
      <c r="B515" s="2"/>
      <c r="C515" s="14" t="str">
        <f t="shared" si="7"/>
        <v/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4">
      <c r="A516" s="2"/>
      <c r="B516" s="2"/>
      <c r="C516" s="14" t="str">
        <f t="shared" si="7"/>
        <v/>
      </c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4">
      <c r="A517" s="2"/>
      <c r="B517" s="2"/>
      <c r="C517" s="14" t="str">
        <f t="shared" ref="C517:C580" si="8">IF(B517="","",$U$1-B517)</f>
        <v/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4">
      <c r="A518" s="2"/>
      <c r="B518" s="2"/>
      <c r="C518" s="14" t="str">
        <f t="shared" si="8"/>
        <v/>
      </c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4">
      <c r="A519" s="2"/>
      <c r="B519" s="2"/>
      <c r="C519" s="14" t="str">
        <f t="shared" si="8"/>
        <v/>
      </c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4">
      <c r="A520" s="2"/>
      <c r="B520" s="2"/>
      <c r="C520" s="14" t="str">
        <f t="shared" si="8"/>
        <v/>
      </c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4">
      <c r="A521" s="2"/>
      <c r="B521" s="2"/>
      <c r="C521" s="14" t="str">
        <f t="shared" si="8"/>
        <v/>
      </c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4">
      <c r="A522" s="2"/>
      <c r="B522" s="2"/>
      <c r="C522" s="14" t="str">
        <f t="shared" si="8"/>
        <v/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4">
      <c r="A523" s="2"/>
      <c r="B523" s="2"/>
      <c r="C523" s="14" t="str">
        <f t="shared" si="8"/>
        <v/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4">
      <c r="A524" s="2"/>
      <c r="B524" s="2"/>
      <c r="C524" s="14" t="str">
        <f t="shared" si="8"/>
        <v/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4">
      <c r="A525" s="2"/>
      <c r="B525" s="2"/>
      <c r="C525" s="14" t="str">
        <f t="shared" si="8"/>
        <v/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4">
      <c r="A526" s="2"/>
      <c r="B526" s="2"/>
      <c r="C526" s="14" t="str">
        <f t="shared" si="8"/>
        <v/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4">
      <c r="A527" s="2"/>
      <c r="B527" s="2"/>
      <c r="C527" s="14" t="str">
        <f t="shared" si="8"/>
        <v/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4">
      <c r="A528" s="2"/>
      <c r="B528" s="2"/>
      <c r="C528" s="14" t="str">
        <f t="shared" si="8"/>
        <v/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4">
      <c r="A529" s="2"/>
      <c r="B529" s="2"/>
      <c r="C529" s="14" t="str">
        <f t="shared" si="8"/>
        <v/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4">
      <c r="A530" s="2"/>
      <c r="B530" s="2"/>
      <c r="C530" s="14" t="str">
        <f t="shared" si="8"/>
        <v/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4">
      <c r="A531" s="2"/>
      <c r="B531" s="2"/>
      <c r="C531" s="14" t="str">
        <f t="shared" si="8"/>
        <v/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4">
      <c r="A532" s="2"/>
      <c r="B532" s="2"/>
      <c r="C532" s="14" t="str">
        <f t="shared" si="8"/>
        <v/>
      </c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4">
      <c r="A533" s="2"/>
      <c r="B533" s="2"/>
      <c r="C533" s="14" t="str">
        <f t="shared" si="8"/>
        <v/>
      </c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4">
      <c r="A534" s="2"/>
      <c r="B534" s="2"/>
      <c r="C534" s="14" t="str">
        <f t="shared" si="8"/>
        <v/>
      </c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4">
      <c r="A535" s="2"/>
      <c r="B535" s="2"/>
      <c r="C535" s="14" t="str">
        <f t="shared" si="8"/>
        <v/>
      </c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4">
      <c r="A536" s="2"/>
      <c r="B536" s="2"/>
      <c r="C536" s="14" t="str">
        <f t="shared" si="8"/>
        <v/>
      </c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4">
      <c r="A537" s="2"/>
      <c r="B537" s="2"/>
      <c r="C537" s="14" t="str">
        <f t="shared" si="8"/>
        <v/>
      </c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4">
      <c r="A538" s="2"/>
      <c r="B538" s="2"/>
      <c r="C538" s="14" t="str">
        <f t="shared" si="8"/>
        <v/>
      </c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4">
      <c r="A539" s="2"/>
      <c r="B539" s="2"/>
      <c r="C539" s="14" t="str">
        <f t="shared" si="8"/>
        <v/>
      </c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4">
      <c r="A540" s="2"/>
      <c r="B540" s="2"/>
      <c r="C540" s="14" t="str">
        <f t="shared" si="8"/>
        <v/>
      </c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4">
      <c r="A541" s="2"/>
      <c r="B541" s="2"/>
      <c r="C541" s="14" t="str">
        <f t="shared" si="8"/>
        <v/>
      </c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4">
      <c r="A542" s="2"/>
      <c r="B542" s="2"/>
      <c r="C542" s="14" t="str">
        <f t="shared" si="8"/>
        <v/>
      </c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4">
      <c r="A543" s="2"/>
      <c r="B543" s="2"/>
      <c r="C543" s="14" t="str">
        <f t="shared" si="8"/>
        <v/>
      </c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4">
      <c r="A544" s="2"/>
      <c r="B544" s="2"/>
      <c r="C544" s="14" t="str">
        <f t="shared" si="8"/>
        <v/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4">
      <c r="A545" s="2"/>
      <c r="B545" s="2"/>
      <c r="C545" s="14" t="str">
        <f t="shared" si="8"/>
        <v/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4">
      <c r="A546" s="2"/>
      <c r="B546" s="2"/>
      <c r="C546" s="14" t="str">
        <f t="shared" si="8"/>
        <v/>
      </c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4">
      <c r="A547" s="2"/>
      <c r="B547" s="2"/>
      <c r="C547" s="14" t="str">
        <f t="shared" si="8"/>
        <v/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4">
      <c r="A548" s="2"/>
      <c r="B548" s="2"/>
      <c r="C548" s="14" t="str">
        <f t="shared" si="8"/>
        <v/>
      </c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4">
      <c r="A549" s="2"/>
      <c r="B549" s="2"/>
      <c r="C549" s="14" t="str">
        <f t="shared" si="8"/>
        <v/>
      </c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4">
      <c r="A550" s="2"/>
      <c r="B550" s="2"/>
      <c r="C550" s="14" t="str">
        <f t="shared" si="8"/>
        <v/>
      </c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4">
      <c r="A551" s="2"/>
      <c r="B551" s="2"/>
      <c r="C551" s="14" t="str">
        <f t="shared" si="8"/>
        <v/>
      </c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4">
      <c r="A552" s="2"/>
      <c r="B552" s="2"/>
      <c r="C552" s="14" t="str">
        <f t="shared" si="8"/>
        <v/>
      </c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4">
      <c r="A553" s="2"/>
      <c r="B553" s="2"/>
      <c r="C553" s="14" t="str">
        <f t="shared" si="8"/>
        <v/>
      </c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4">
      <c r="A554" s="2"/>
      <c r="B554" s="2"/>
      <c r="C554" s="14" t="str">
        <f t="shared" si="8"/>
        <v/>
      </c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4">
      <c r="A555" s="2"/>
      <c r="B555" s="2"/>
      <c r="C555" s="14" t="str">
        <f t="shared" si="8"/>
        <v/>
      </c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4">
      <c r="A556" s="2"/>
      <c r="B556" s="2"/>
      <c r="C556" s="14" t="str">
        <f t="shared" si="8"/>
        <v/>
      </c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4">
      <c r="A557" s="2"/>
      <c r="B557" s="2"/>
      <c r="C557" s="14" t="str">
        <f t="shared" si="8"/>
        <v/>
      </c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4">
      <c r="A558" s="2"/>
      <c r="B558" s="2"/>
      <c r="C558" s="14" t="str">
        <f t="shared" si="8"/>
        <v/>
      </c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4">
      <c r="A559" s="2"/>
      <c r="B559" s="2"/>
      <c r="C559" s="14" t="str">
        <f t="shared" si="8"/>
        <v/>
      </c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4">
      <c r="A560" s="2"/>
      <c r="B560" s="2"/>
      <c r="C560" s="14" t="str">
        <f t="shared" si="8"/>
        <v/>
      </c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4">
      <c r="A561" s="2"/>
      <c r="B561" s="2"/>
      <c r="C561" s="14" t="str">
        <f t="shared" si="8"/>
        <v/>
      </c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4">
      <c r="A562" s="2"/>
      <c r="B562" s="2"/>
      <c r="C562" s="14" t="str">
        <f t="shared" si="8"/>
        <v/>
      </c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4">
      <c r="A563" s="2"/>
      <c r="B563" s="2"/>
      <c r="C563" s="14" t="str">
        <f t="shared" si="8"/>
        <v/>
      </c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4">
      <c r="A564" s="2"/>
      <c r="B564" s="2"/>
      <c r="C564" s="14" t="str">
        <f t="shared" si="8"/>
        <v/>
      </c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4">
      <c r="A565" s="2"/>
      <c r="B565" s="2"/>
      <c r="C565" s="14" t="str">
        <f t="shared" si="8"/>
        <v/>
      </c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4">
      <c r="A566" s="2"/>
      <c r="B566" s="2"/>
      <c r="C566" s="14" t="str">
        <f t="shared" si="8"/>
        <v/>
      </c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4">
      <c r="A567" s="2"/>
      <c r="B567" s="2"/>
      <c r="C567" s="14" t="str">
        <f t="shared" si="8"/>
        <v/>
      </c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4">
      <c r="A568" s="2"/>
      <c r="B568" s="2"/>
      <c r="C568" s="14" t="str">
        <f t="shared" si="8"/>
        <v/>
      </c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4">
      <c r="A569" s="2"/>
      <c r="B569" s="2"/>
      <c r="C569" s="14" t="str">
        <f t="shared" si="8"/>
        <v/>
      </c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4">
      <c r="A570" s="2"/>
      <c r="B570" s="2"/>
      <c r="C570" s="14" t="str">
        <f t="shared" si="8"/>
        <v/>
      </c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4">
      <c r="A571" s="2"/>
      <c r="B571" s="2"/>
      <c r="C571" s="14" t="str">
        <f t="shared" si="8"/>
        <v/>
      </c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4">
      <c r="A572" s="2"/>
      <c r="B572" s="2"/>
      <c r="C572" s="14" t="str">
        <f t="shared" si="8"/>
        <v/>
      </c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4">
      <c r="A573" s="2"/>
      <c r="B573" s="2"/>
      <c r="C573" s="14" t="str">
        <f t="shared" si="8"/>
        <v/>
      </c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4">
      <c r="A574" s="2"/>
      <c r="B574" s="2"/>
      <c r="C574" s="14" t="str">
        <f t="shared" si="8"/>
        <v/>
      </c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4">
      <c r="A575" s="2"/>
      <c r="B575" s="2"/>
      <c r="C575" s="14" t="str">
        <f t="shared" si="8"/>
        <v/>
      </c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4">
      <c r="A576" s="2"/>
      <c r="B576" s="2"/>
      <c r="C576" s="14" t="str">
        <f t="shared" si="8"/>
        <v/>
      </c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4">
      <c r="A577" s="2"/>
      <c r="B577" s="2"/>
      <c r="C577" s="14" t="str">
        <f t="shared" si="8"/>
        <v/>
      </c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4">
      <c r="A578" s="2"/>
      <c r="B578" s="2"/>
      <c r="C578" s="14" t="str">
        <f t="shared" si="8"/>
        <v/>
      </c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4">
      <c r="A579" s="2"/>
      <c r="B579" s="2"/>
      <c r="C579" s="14" t="str">
        <f t="shared" si="8"/>
        <v/>
      </c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4">
      <c r="A580" s="2"/>
      <c r="B580" s="2"/>
      <c r="C580" s="14" t="str">
        <f t="shared" si="8"/>
        <v/>
      </c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4">
      <c r="A581" s="2"/>
      <c r="B581" s="2"/>
      <c r="C581" s="14" t="str">
        <f t="shared" ref="C581:C644" si="9">IF(B581="","",$U$1-B581)</f>
        <v/>
      </c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4">
      <c r="A582" s="2"/>
      <c r="B582" s="2"/>
      <c r="C582" s="14" t="str">
        <f t="shared" si="9"/>
        <v/>
      </c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4">
      <c r="A583" s="2"/>
      <c r="B583" s="2"/>
      <c r="C583" s="14" t="str">
        <f t="shared" si="9"/>
        <v/>
      </c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4">
      <c r="A584" s="2"/>
      <c r="B584" s="2"/>
      <c r="C584" s="14" t="str">
        <f t="shared" si="9"/>
        <v/>
      </c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4">
      <c r="A585" s="2"/>
      <c r="B585" s="2"/>
      <c r="C585" s="14" t="str">
        <f t="shared" si="9"/>
        <v/>
      </c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4">
      <c r="A586" s="2"/>
      <c r="B586" s="2"/>
      <c r="C586" s="14" t="str">
        <f t="shared" si="9"/>
        <v/>
      </c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4">
      <c r="A587" s="2"/>
      <c r="B587" s="2"/>
      <c r="C587" s="14" t="str">
        <f t="shared" si="9"/>
        <v/>
      </c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4">
      <c r="A588" s="2"/>
      <c r="B588" s="2"/>
      <c r="C588" s="14" t="str">
        <f t="shared" si="9"/>
        <v/>
      </c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4">
      <c r="A589" s="2"/>
      <c r="B589" s="2"/>
      <c r="C589" s="14" t="str">
        <f t="shared" si="9"/>
        <v/>
      </c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4">
      <c r="A590" s="2"/>
      <c r="B590" s="2"/>
      <c r="C590" s="14" t="str">
        <f t="shared" si="9"/>
        <v/>
      </c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4">
      <c r="A591" s="2"/>
      <c r="B591" s="2"/>
      <c r="C591" s="14" t="str">
        <f t="shared" si="9"/>
        <v/>
      </c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4">
      <c r="A592" s="2"/>
      <c r="B592" s="2"/>
      <c r="C592" s="14" t="str">
        <f t="shared" si="9"/>
        <v/>
      </c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4">
      <c r="A593" s="2"/>
      <c r="B593" s="2"/>
      <c r="C593" s="14" t="str">
        <f t="shared" si="9"/>
        <v/>
      </c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4">
      <c r="A594" s="2"/>
      <c r="B594" s="2"/>
      <c r="C594" s="14" t="str">
        <f t="shared" si="9"/>
        <v/>
      </c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4">
      <c r="A595" s="2"/>
      <c r="B595" s="2"/>
      <c r="C595" s="14" t="str">
        <f t="shared" si="9"/>
        <v/>
      </c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4">
      <c r="A596" s="2"/>
      <c r="B596" s="2"/>
      <c r="C596" s="14" t="str">
        <f t="shared" si="9"/>
        <v/>
      </c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4">
      <c r="A597" s="2"/>
      <c r="B597" s="2"/>
      <c r="C597" s="14" t="str">
        <f t="shared" si="9"/>
        <v/>
      </c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4">
      <c r="A598" s="2"/>
      <c r="B598" s="2"/>
      <c r="C598" s="14" t="str">
        <f t="shared" si="9"/>
        <v/>
      </c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4">
      <c r="A599" s="2"/>
      <c r="B599" s="2"/>
      <c r="C599" s="14" t="str">
        <f t="shared" si="9"/>
        <v/>
      </c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4">
      <c r="A600" s="2"/>
      <c r="B600" s="2"/>
      <c r="C600" s="14" t="str">
        <f t="shared" si="9"/>
        <v/>
      </c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4">
      <c r="A601" s="2"/>
      <c r="B601" s="2"/>
      <c r="C601" s="14" t="str">
        <f t="shared" si="9"/>
        <v/>
      </c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4">
      <c r="A602" s="2"/>
      <c r="B602" s="2"/>
      <c r="C602" s="14" t="str">
        <f t="shared" si="9"/>
        <v/>
      </c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4">
      <c r="A603" s="2"/>
      <c r="B603" s="2"/>
      <c r="C603" s="14" t="str">
        <f t="shared" si="9"/>
        <v/>
      </c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4">
      <c r="A604" s="2"/>
      <c r="B604" s="2"/>
      <c r="C604" s="14" t="str">
        <f t="shared" si="9"/>
        <v/>
      </c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4">
      <c r="A605" s="2"/>
      <c r="B605" s="2"/>
      <c r="C605" s="14" t="str">
        <f t="shared" si="9"/>
        <v/>
      </c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4">
      <c r="A606" s="2"/>
      <c r="B606" s="2"/>
      <c r="C606" s="14" t="str">
        <f t="shared" si="9"/>
        <v/>
      </c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4">
      <c r="A607" s="2"/>
      <c r="B607" s="2"/>
      <c r="C607" s="14" t="str">
        <f t="shared" si="9"/>
        <v/>
      </c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4">
      <c r="A608" s="2"/>
      <c r="B608" s="2"/>
      <c r="C608" s="14" t="str">
        <f t="shared" si="9"/>
        <v/>
      </c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4">
      <c r="A609" s="2"/>
      <c r="B609" s="2"/>
      <c r="C609" s="14" t="str">
        <f t="shared" si="9"/>
        <v/>
      </c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4">
      <c r="A610" s="2"/>
      <c r="B610" s="2"/>
      <c r="C610" s="14" t="str">
        <f t="shared" si="9"/>
        <v/>
      </c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4">
      <c r="A611" s="2"/>
      <c r="B611" s="2"/>
      <c r="C611" s="14" t="str">
        <f t="shared" si="9"/>
        <v/>
      </c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4">
      <c r="A612" s="2"/>
      <c r="B612" s="2"/>
      <c r="C612" s="14" t="str">
        <f t="shared" si="9"/>
        <v/>
      </c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4">
      <c r="A613" s="2"/>
      <c r="B613" s="2"/>
      <c r="C613" s="14" t="str">
        <f t="shared" si="9"/>
        <v/>
      </c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4">
      <c r="A614" s="2"/>
      <c r="B614" s="2"/>
      <c r="C614" s="14" t="str">
        <f t="shared" si="9"/>
        <v/>
      </c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4">
      <c r="A615" s="2"/>
      <c r="B615" s="2"/>
      <c r="C615" s="14" t="str">
        <f t="shared" si="9"/>
        <v/>
      </c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4">
      <c r="A616" s="2"/>
      <c r="B616" s="2"/>
      <c r="C616" s="14" t="str">
        <f t="shared" si="9"/>
        <v/>
      </c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4">
      <c r="A617" s="2"/>
      <c r="B617" s="2"/>
      <c r="C617" s="14" t="str">
        <f t="shared" si="9"/>
        <v/>
      </c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4">
      <c r="A618" s="2"/>
      <c r="B618" s="2"/>
      <c r="C618" s="14" t="str">
        <f t="shared" si="9"/>
        <v/>
      </c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4">
      <c r="A619" s="2"/>
      <c r="B619" s="2"/>
      <c r="C619" s="14" t="str">
        <f t="shared" si="9"/>
        <v/>
      </c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4">
      <c r="A620" s="2"/>
      <c r="B620" s="2"/>
      <c r="C620" s="14" t="str">
        <f t="shared" si="9"/>
        <v/>
      </c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4">
      <c r="A621" s="2"/>
      <c r="B621" s="2"/>
      <c r="C621" s="14" t="str">
        <f t="shared" si="9"/>
        <v/>
      </c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4">
      <c r="A622" s="2"/>
      <c r="B622" s="2"/>
      <c r="C622" s="14" t="str">
        <f t="shared" si="9"/>
        <v/>
      </c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4">
      <c r="A623" s="2"/>
      <c r="B623" s="2"/>
      <c r="C623" s="14" t="str">
        <f t="shared" si="9"/>
        <v/>
      </c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4">
      <c r="A624" s="2"/>
      <c r="B624" s="2"/>
      <c r="C624" s="14" t="str">
        <f t="shared" si="9"/>
        <v/>
      </c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4">
      <c r="A625" s="2"/>
      <c r="B625" s="2"/>
      <c r="C625" s="14" t="str">
        <f t="shared" si="9"/>
        <v/>
      </c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4">
      <c r="A626" s="2"/>
      <c r="B626" s="2"/>
      <c r="C626" s="14" t="str">
        <f t="shared" si="9"/>
        <v/>
      </c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4">
      <c r="A627" s="2"/>
      <c r="B627" s="2"/>
      <c r="C627" s="14" t="str">
        <f t="shared" si="9"/>
        <v/>
      </c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4">
      <c r="A628" s="2"/>
      <c r="B628" s="2"/>
      <c r="C628" s="14" t="str">
        <f t="shared" si="9"/>
        <v/>
      </c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4">
      <c r="A629" s="2"/>
      <c r="B629" s="2"/>
      <c r="C629" s="14" t="str">
        <f t="shared" si="9"/>
        <v/>
      </c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4">
      <c r="A630" s="2"/>
      <c r="B630" s="2"/>
      <c r="C630" s="14" t="str">
        <f t="shared" si="9"/>
        <v/>
      </c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4">
      <c r="A631" s="2"/>
      <c r="B631" s="2"/>
      <c r="C631" s="14" t="str">
        <f t="shared" si="9"/>
        <v/>
      </c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4">
      <c r="A632" s="2"/>
      <c r="B632" s="2"/>
      <c r="C632" s="14" t="str">
        <f t="shared" si="9"/>
        <v/>
      </c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4">
      <c r="A633" s="2"/>
      <c r="B633" s="2"/>
      <c r="C633" s="14" t="str">
        <f t="shared" si="9"/>
        <v/>
      </c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4">
      <c r="A634" s="2"/>
      <c r="B634" s="2"/>
      <c r="C634" s="14" t="str">
        <f t="shared" si="9"/>
        <v/>
      </c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4">
      <c r="A635" s="2"/>
      <c r="B635" s="2"/>
      <c r="C635" s="14" t="str">
        <f t="shared" si="9"/>
        <v/>
      </c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4">
      <c r="A636" s="2"/>
      <c r="B636" s="2"/>
      <c r="C636" s="14" t="str">
        <f t="shared" si="9"/>
        <v/>
      </c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4">
      <c r="A637" s="2"/>
      <c r="B637" s="2"/>
      <c r="C637" s="14" t="str">
        <f t="shared" si="9"/>
        <v/>
      </c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4">
      <c r="A638" s="2"/>
      <c r="B638" s="2"/>
      <c r="C638" s="14" t="str">
        <f t="shared" si="9"/>
        <v/>
      </c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4">
      <c r="A639" s="2"/>
      <c r="B639" s="2"/>
      <c r="C639" s="14" t="str">
        <f t="shared" si="9"/>
        <v/>
      </c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4">
      <c r="A640" s="2"/>
      <c r="B640" s="2"/>
      <c r="C640" s="14" t="str">
        <f t="shared" si="9"/>
        <v/>
      </c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4">
      <c r="A641" s="2"/>
      <c r="B641" s="2"/>
      <c r="C641" s="14" t="str">
        <f t="shared" si="9"/>
        <v/>
      </c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4">
      <c r="A642" s="2"/>
      <c r="B642" s="2"/>
      <c r="C642" s="14" t="str">
        <f t="shared" si="9"/>
        <v/>
      </c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4">
      <c r="A643" s="2"/>
      <c r="B643" s="2"/>
      <c r="C643" s="14" t="str">
        <f t="shared" si="9"/>
        <v/>
      </c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4">
      <c r="A644" s="2"/>
      <c r="B644" s="2"/>
      <c r="C644" s="14" t="str">
        <f t="shared" si="9"/>
        <v/>
      </c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4">
      <c r="A645" s="2"/>
      <c r="B645" s="2"/>
      <c r="C645" s="14" t="str">
        <f t="shared" ref="C645:C708" si="10">IF(B645="","",$U$1-B645)</f>
        <v/>
      </c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4">
      <c r="A646" s="2"/>
      <c r="B646" s="2"/>
      <c r="C646" s="14" t="str">
        <f t="shared" si="10"/>
        <v/>
      </c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4">
      <c r="A647" s="2"/>
      <c r="B647" s="2"/>
      <c r="C647" s="14" t="str">
        <f t="shared" si="10"/>
        <v/>
      </c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4">
      <c r="A648" s="2"/>
      <c r="B648" s="2"/>
      <c r="C648" s="14" t="str">
        <f t="shared" si="10"/>
        <v/>
      </c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4">
      <c r="A649" s="2"/>
      <c r="B649" s="2"/>
      <c r="C649" s="14" t="str">
        <f t="shared" si="10"/>
        <v/>
      </c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4">
      <c r="A650" s="2"/>
      <c r="B650" s="2"/>
      <c r="C650" s="14" t="str">
        <f t="shared" si="10"/>
        <v/>
      </c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4">
      <c r="A651" s="2"/>
      <c r="B651" s="2"/>
      <c r="C651" s="14" t="str">
        <f t="shared" si="10"/>
        <v/>
      </c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4">
      <c r="A652" s="2"/>
      <c r="B652" s="2"/>
      <c r="C652" s="14" t="str">
        <f t="shared" si="10"/>
        <v/>
      </c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4">
      <c r="A653" s="2"/>
      <c r="B653" s="2"/>
      <c r="C653" s="14" t="str">
        <f t="shared" si="10"/>
        <v/>
      </c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4">
      <c r="A654" s="2"/>
      <c r="B654" s="2"/>
      <c r="C654" s="14" t="str">
        <f t="shared" si="10"/>
        <v/>
      </c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4">
      <c r="A655" s="2"/>
      <c r="B655" s="2"/>
      <c r="C655" s="14" t="str">
        <f t="shared" si="10"/>
        <v/>
      </c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4">
      <c r="A656" s="2"/>
      <c r="B656" s="2"/>
      <c r="C656" s="14" t="str">
        <f t="shared" si="10"/>
        <v/>
      </c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4">
      <c r="A657" s="2"/>
      <c r="B657" s="2"/>
      <c r="C657" s="14" t="str">
        <f t="shared" si="10"/>
        <v/>
      </c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4">
      <c r="A658" s="2"/>
      <c r="B658" s="2"/>
      <c r="C658" s="14" t="str">
        <f t="shared" si="10"/>
        <v/>
      </c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4">
      <c r="A659" s="2"/>
      <c r="B659" s="2"/>
      <c r="C659" s="14" t="str">
        <f t="shared" si="10"/>
        <v/>
      </c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4">
      <c r="A660" s="2"/>
      <c r="B660" s="2"/>
      <c r="C660" s="14" t="str">
        <f t="shared" si="10"/>
        <v/>
      </c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4">
      <c r="A661" s="2"/>
      <c r="B661" s="2"/>
      <c r="C661" s="14" t="str">
        <f t="shared" si="10"/>
        <v/>
      </c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4">
      <c r="A662" s="2"/>
      <c r="B662" s="2"/>
      <c r="C662" s="14" t="str">
        <f t="shared" si="10"/>
        <v/>
      </c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4">
      <c r="A663" s="2"/>
      <c r="B663" s="2"/>
      <c r="C663" s="14" t="str">
        <f t="shared" si="10"/>
        <v/>
      </c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4">
      <c r="A664" s="2"/>
      <c r="B664" s="2"/>
      <c r="C664" s="14" t="str">
        <f t="shared" si="10"/>
        <v/>
      </c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4">
      <c r="A665" s="2"/>
      <c r="B665" s="2"/>
      <c r="C665" s="14" t="str">
        <f t="shared" si="10"/>
        <v/>
      </c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4">
      <c r="A666" s="2"/>
      <c r="B666" s="2"/>
      <c r="C666" s="14" t="str">
        <f t="shared" si="10"/>
        <v/>
      </c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4">
      <c r="A667" s="2"/>
      <c r="B667" s="2"/>
      <c r="C667" s="14" t="str">
        <f t="shared" si="10"/>
        <v/>
      </c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4">
      <c r="A668" s="2"/>
      <c r="B668" s="2"/>
      <c r="C668" s="14" t="str">
        <f t="shared" si="10"/>
        <v/>
      </c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4">
      <c r="A669" s="2"/>
      <c r="B669" s="2"/>
      <c r="C669" s="14" t="str">
        <f t="shared" si="10"/>
        <v/>
      </c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4">
      <c r="A670" s="2"/>
      <c r="B670" s="2"/>
      <c r="C670" s="14" t="str">
        <f t="shared" si="10"/>
        <v/>
      </c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4">
      <c r="A671" s="2"/>
      <c r="B671" s="2"/>
      <c r="C671" s="14" t="str">
        <f t="shared" si="10"/>
        <v/>
      </c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4">
      <c r="A672" s="2"/>
      <c r="B672" s="2"/>
      <c r="C672" s="14" t="str">
        <f t="shared" si="10"/>
        <v/>
      </c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4">
      <c r="A673" s="2"/>
      <c r="B673" s="2"/>
      <c r="C673" s="14" t="str">
        <f t="shared" si="10"/>
        <v/>
      </c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4">
      <c r="A674" s="2"/>
      <c r="B674" s="2"/>
      <c r="C674" s="14" t="str">
        <f t="shared" si="10"/>
        <v/>
      </c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4">
      <c r="A675" s="2"/>
      <c r="B675" s="2"/>
      <c r="C675" s="14" t="str">
        <f t="shared" si="10"/>
        <v/>
      </c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4">
      <c r="A676" s="2"/>
      <c r="B676" s="2"/>
      <c r="C676" s="14" t="str">
        <f t="shared" si="10"/>
        <v/>
      </c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4">
      <c r="A677" s="2"/>
      <c r="B677" s="2"/>
      <c r="C677" s="14" t="str">
        <f t="shared" si="10"/>
        <v/>
      </c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4">
      <c r="A678" s="2"/>
      <c r="B678" s="2"/>
      <c r="C678" s="14" t="str">
        <f t="shared" si="10"/>
        <v/>
      </c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4">
      <c r="A679" s="2"/>
      <c r="B679" s="2"/>
      <c r="C679" s="14" t="str">
        <f t="shared" si="10"/>
        <v/>
      </c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4">
      <c r="A680" s="2"/>
      <c r="B680" s="2"/>
      <c r="C680" s="14" t="str">
        <f t="shared" si="10"/>
        <v/>
      </c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4">
      <c r="A681" s="2"/>
      <c r="B681" s="2"/>
      <c r="C681" s="14" t="str">
        <f t="shared" si="10"/>
        <v/>
      </c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4">
      <c r="A682" s="2"/>
      <c r="B682" s="2"/>
      <c r="C682" s="14" t="str">
        <f t="shared" si="10"/>
        <v/>
      </c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4">
      <c r="A683" s="2"/>
      <c r="B683" s="2"/>
      <c r="C683" s="14" t="str">
        <f t="shared" si="10"/>
        <v/>
      </c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4">
      <c r="A684" s="2"/>
      <c r="B684" s="2"/>
      <c r="C684" s="14" t="str">
        <f t="shared" si="10"/>
        <v/>
      </c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4">
      <c r="A685" s="2"/>
      <c r="B685" s="2"/>
      <c r="C685" s="14" t="str">
        <f t="shared" si="10"/>
        <v/>
      </c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4">
      <c r="A686" s="2"/>
      <c r="B686" s="2"/>
      <c r="C686" s="14" t="str">
        <f t="shared" si="10"/>
        <v/>
      </c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4">
      <c r="A687" s="2"/>
      <c r="B687" s="2"/>
      <c r="C687" s="14" t="str">
        <f t="shared" si="10"/>
        <v/>
      </c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4">
      <c r="A688" s="2"/>
      <c r="B688" s="2"/>
      <c r="C688" s="14" t="str">
        <f t="shared" si="10"/>
        <v/>
      </c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4">
      <c r="A689" s="2"/>
      <c r="B689" s="2"/>
      <c r="C689" s="14" t="str">
        <f t="shared" si="10"/>
        <v/>
      </c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4">
      <c r="A690" s="2"/>
      <c r="B690" s="2"/>
      <c r="C690" s="14" t="str">
        <f t="shared" si="10"/>
        <v/>
      </c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4">
      <c r="A691" s="2"/>
      <c r="B691" s="2"/>
      <c r="C691" s="14" t="str">
        <f t="shared" si="10"/>
        <v/>
      </c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4">
      <c r="A692" s="2"/>
      <c r="B692" s="2"/>
      <c r="C692" s="14" t="str">
        <f t="shared" si="10"/>
        <v/>
      </c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4">
      <c r="A693" s="2"/>
      <c r="B693" s="2"/>
      <c r="C693" s="14" t="str">
        <f t="shared" si="10"/>
        <v/>
      </c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4">
      <c r="A694" s="2"/>
      <c r="B694" s="2"/>
      <c r="C694" s="14" t="str">
        <f t="shared" si="10"/>
        <v/>
      </c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4">
      <c r="A695" s="2"/>
      <c r="B695" s="2"/>
      <c r="C695" s="14" t="str">
        <f t="shared" si="10"/>
        <v/>
      </c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4">
      <c r="A696" s="2"/>
      <c r="B696" s="2"/>
      <c r="C696" s="14" t="str">
        <f t="shared" si="10"/>
        <v/>
      </c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4">
      <c r="A697" s="2"/>
      <c r="B697" s="2"/>
      <c r="C697" s="14" t="str">
        <f t="shared" si="10"/>
        <v/>
      </c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4">
      <c r="A698" s="2"/>
      <c r="B698" s="2"/>
      <c r="C698" s="14" t="str">
        <f t="shared" si="10"/>
        <v/>
      </c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4">
      <c r="A699" s="2"/>
      <c r="B699" s="2"/>
      <c r="C699" s="14" t="str">
        <f t="shared" si="10"/>
        <v/>
      </c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4">
      <c r="A700" s="2"/>
      <c r="B700" s="2"/>
      <c r="C700" s="14" t="str">
        <f t="shared" si="10"/>
        <v/>
      </c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4">
      <c r="A701" s="2"/>
      <c r="B701" s="2"/>
      <c r="C701" s="14" t="str">
        <f t="shared" si="10"/>
        <v/>
      </c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4">
      <c r="A702" s="2"/>
      <c r="B702" s="2"/>
      <c r="C702" s="14" t="str">
        <f t="shared" si="10"/>
        <v/>
      </c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4">
      <c r="A703" s="2"/>
      <c r="B703" s="2"/>
      <c r="C703" s="14" t="str">
        <f t="shared" si="10"/>
        <v/>
      </c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4">
      <c r="A704" s="2"/>
      <c r="B704" s="2"/>
      <c r="C704" s="14" t="str">
        <f t="shared" si="10"/>
        <v/>
      </c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4">
      <c r="A705" s="2"/>
      <c r="B705" s="2"/>
      <c r="C705" s="14" t="str">
        <f t="shared" si="10"/>
        <v/>
      </c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4">
      <c r="A706" s="2"/>
      <c r="B706" s="2"/>
      <c r="C706" s="14" t="str">
        <f t="shared" si="10"/>
        <v/>
      </c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4">
      <c r="A707" s="2"/>
      <c r="B707" s="2"/>
      <c r="C707" s="14" t="str">
        <f t="shared" si="10"/>
        <v/>
      </c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4">
      <c r="A708" s="2"/>
      <c r="B708" s="2"/>
      <c r="C708" s="14" t="str">
        <f t="shared" si="10"/>
        <v/>
      </c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4">
      <c r="A709" s="2"/>
      <c r="B709" s="2"/>
      <c r="C709" s="14" t="str">
        <f t="shared" ref="C709:C772" si="11">IF(B709="","",$U$1-B709)</f>
        <v/>
      </c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4">
      <c r="A710" s="2"/>
      <c r="B710" s="2"/>
      <c r="C710" s="14" t="str">
        <f t="shared" si="11"/>
        <v/>
      </c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4">
      <c r="A711" s="2"/>
      <c r="B711" s="2"/>
      <c r="C711" s="14" t="str">
        <f t="shared" si="11"/>
        <v/>
      </c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4">
      <c r="A712" s="2"/>
      <c r="B712" s="2"/>
      <c r="C712" s="14" t="str">
        <f t="shared" si="11"/>
        <v/>
      </c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4">
      <c r="A713" s="2"/>
      <c r="B713" s="2"/>
      <c r="C713" s="14" t="str">
        <f t="shared" si="11"/>
        <v/>
      </c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4">
      <c r="A714" s="2"/>
      <c r="B714" s="2"/>
      <c r="C714" s="14" t="str">
        <f t="shared" si="11"/>
        <v/>
      </c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4">
      <c r="A715" s="2"/>
      <c r="B715" s="2"/>
      <c r="C715" s="14" t="str">
        <f t="shared" si="11"/>
        <v/>
      </c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4">
      <c r="A716" s="2"/>
      <c r="B716" s="2"/>
      <c r="C716" s="14" t="str">
        <f t="shared" si="11"/>
        <v/>
      </c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4">
      <c r="A717" s="2"/>
      <c r="B717" s="2"/>
      <c r="C717" s="14" t="str">
        <f t="shared" si="11"/>
        <v/>
      </c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4">
      <c r="A718" s="2"/>
      <c r="B718" s="2"/>
      <c r="C718" s="14" t="str">
        <f t="shared" si="11"/>
        <v/>
      </c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4">
      <c r="A719" s="2"/>
      <c r="B719" s="2"/>
      <c r="C719" s="14" t="str">
        <f t="shared" si="11"/>
        <v/>
      </c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4">
      <c r="A720" s="2"/>
      <c r="B720" s="2"/>
      <c r="C720" s="14" t="str">
        <f t="shared" si="11"/>
        <v/>
      </c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4">
      <c r="A721" s="2"/>
      <c r="B721" s="2"/>
      <c r="C721" s="14" t="str">
        <f t="shared" si="11"/>
        <v/>
      </c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4">
      <c r="A722" s="2"/>
      <c r="B722" s="2"/>
      <c r="C722" s="14" t="str">
        <f t="shared" si="11"/>
        <v/>
      </c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4">
      <c r="A723" s="2"/>
      <c r="B723" s="2"/>
      <c r="C723" s="14" t="str">
        <f t="shared" si="11"/>
        <v/>
      </c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4">
      <c r="A724" s="2"/>
      <c r="B724" s="2"/>
      <c r="C724" s="14" t="str">
        <f t="shared" si="11"/>
        <v/>
      </c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4">
      <c r="A725" s="2"/>
      <c r="B725" s="2"/>
      <c r="C725" s="14" t="str">
        <f t="shared" si="11"/>
        <v/>
      </c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4">
      <c r="A726" s="2"/>
      <c r="B726" s="2"/>
      <c r="C726" s="14" t="str">
        <f t="shared" si="11"/>
        <v/>
      </c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4">
      <c r="A727" s="2"/>
      <c r="B727" s="2"/>
      <c r="C727" s="14" t="str">
        <f t="shared" si="11"/>
        <v/>
      </c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4">
      <c r="A728" s="2"/>
      <c r="B728" s="2"/>
      <c r="C728" s="14" t="str">
        <f t="shared" si="11"/>
        <v/>
      </c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4">
      <c r="A729" s="2"/>
      <c r="B729" s="2"/>
      <c r="C729" s="14" t="str">
        <f t="shared" si="11"/>
        <v/>
      </c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4">
      <c r="A730" s="2"/>
      <c r="B730" s="2"/>
      <c r="C730" s="14" t="str">
        <f t="shared" si="11"/>
        <v/>
      </c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4">
      <c r="A731" s="2"/>
      <c r="B731" s="2"/>
      <c r="C731" s="14" t="str">
        <f t="shared" si="11"/>
        <v/>
      </c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4">
      <c r="A732" s="2"/>
      <c r="B732" s="2"/>
      <c r="C732" s="14" t="str">
        <f t="shared" si="11"/>
        <v/>
      </c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4">
      <c r="A733" s="2"/>
      <c r="B733" s="2"/>
      <c r="C733" s="14" t="str">
        <f t="shared" si="11"/>
        <v/>
      </c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4">
      <c r="A734" s="2"/>
      <c r="B734" s="2"/>
      <c r="C734" s="14" t="str">
        <f t="shared" si="11"/>
        <v/>
      </c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4">
      <c r="A735" s="2"/>
      <c r="B735" s="2"/>
      <c r="C735" s="14" t="str">
        <f t="shared" si="11"/>
        <v/>
      </c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4">
      <c r="A736" s="2"/>
      <c r="B736" s="2"/>
      <c r="C736" s="14" t="str">
        <f t="shared" si="11"/>
        <v/>
      </c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4">
      <c r="A737" s="2"/>
      <c r="B737" s="2"/>
      <c r="C737" s="14" t="str">
        <f t="shared" si="11"/>
        <v/>
      </c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4">
      <c r="A738" s="2"/>
      <c r="B738" s="2"/>
      <c r="C738" s="14" t="str">
        <f t="shared" si="11"/>
        <v/>
      </c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4">
      <c r="A739" s="2"/>
      <c r="B739" s="2"/>
      <c r="C739" s="14" t="str">
        <f t="shared" si="11"/>
        <v/>
      </c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4">
      <c r="A740" s="2"/>
      <c r="B740" s="2"/>
      <c r="C740" s="14" t="str">
        <f t="shared" si="11"/>
        <v/>
      </c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4">
      <c r="A741" s="2"/>
      <c r="B741" s="2"/>
      <c r="C741" s="14" t="str">
        <f t="shared" si="11"/>
        <v/>
      </c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4">
      <c r="A742" s="2"/>
      <c r="B742" s="2"/>
      <c r="C742" s="14" t="str">
        <f t="shared" si="11"/>
        <v/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4">
      <c r="A743" s="2"/>
      <c r="B743" s="2"/>
      <c r="C743" s="14" t="str">
        <f t="shared" si="11"/>
        <v/>
      </c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4">
      <c r="A744" s="2"/>
      <c r="B744" s="2"/>
      <c r="C744" s="14" t="str">
        <f t="shared" si="11"/>
        <v/>
      </c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4">
      <c r="A745" s="2"/>
      <c r="B745" s="2"/>
      <c r="C745" s="14" t="str">
        <f t="shared" si="11"/>
        <v/>
      </c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4">
      <c r="A746" s="2"/>
      <c r="B746" s="2"/>
      <c r="C746" s="14" t="str">
        <f t="shared" si="11"/>
        <v/>
      </c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4">
      <c r="A747" s="2"/>
      <c r="B747" s="2"/>
      <c r="C747" s="14" t="str">
        <f t="shared" si="11"/>
        <v/>
      </c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4">
      <c r="A748" s="2"/>
      <c r="B748" s="2"/>
      <c r="C748" s="14" t="str">
        <f t="shared" si="11"/>
        <v/>
      </c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4">
      <c r="A749" s="2"/>
      <c r="B749" s="2"/>
      <c r="C749" s="14" t="str">
        <f t="shared" si="11"/>
        <v/>
      </c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4">
      <c r="A750" s="2"/>
      <c r="B750" s="2"/>
      <c r="C750" s="14" t="str">
        <f t="shared" si="11"/>
        <v/>
      </c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4">
      <c r="A751" s="2"/>
      <c r="B751" s="2"/>
      <c r="C751" s="14" t="str">
        <f t="shared" si="11"/>
        <v/>
      </c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4">
      <c r="A752" s="2"/>
      <c r="B752" s="2"/>
      <c r="C752" s="14" t="str">
        <f t="shared" si="11"/>
        <v/>
      </c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4">
      <c r="A753" s="2"/>
      <c r="B753" s="2"/>
      <c r="C753" s="14" t="str">
        <f t="shared" si="11"/>
        <v/>
      </c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4">
      <c r="A754" s="2"/>
      <c r="B754" s="2"/>
      <c r="C754" s="14" t="str">
        <f t="shared" si="11"/>
        <v/>
      </c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4">
      <c r="A755" s="2"/>
      <c r="B755" s="2"/>
      <c r="C755" s="14" t="str">
        <f t="shared" si="11"/>
        <v/>
      </c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4">
      <c r="A756" s="2"/>
      <c r="B756" s="2"/>
      <c r="C756" s="14" t="str">
        <f t="shared" si="11"/>
        <v/>
      </c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4">
      <c r="A757" s="2"/>
      <c r="B757" s="2"/>
      <c r="C757" s="14" t="str">
        <f t="shared" si="11"/>
        <v/>
      </c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4">
      <c r="A758" s="2"/>
      <c r="B758" s="2"/>
      <c r="C758" s="14" t="str">
        <f t="shared" si="11"/>
        <v/>
      </c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4">
      <c r="A759" s="2"/>
      <c r="B759" s="2"/>
      <c r="C759" s="14" t="str">
        <f t="shared" si="11"/>
        <v/>
      </c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4">
      <c r="A760" s="2"/>
      <c r="B760" s="2"/>
      <c r="C760" s="14" t="str">
        <f t="shared" si="11"/>
        <v/>
      </c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4">
      <c r="A761" s="2"/>
      <c r="B761" s="2"/>
      <c r="C761" s="14" t="str">
        <f t="shared" si="11"/>
        <v/>
      </c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4">
      <c r="A762" s="2"/>
      <c r="B762" s="2"/>
      <c r="C762" s="14" t="str">
        <f t="shared" si="11"/>
        <v/>
      </c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4">
      <c r="A763" s="2"/>
      <c r="B763" s="2"/>
      <c r="C763" s="14" t="str">
        <f t="shared" si="11"/>
        <v/>
      </c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4">
      <c r="A764" s="2"/>
      <c r="B764" s="2"/>
      <c r="C764" s="14" t="str">
        <f t="shared" si="11"/>
        <v/>
      </c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4">
      <c r="A765" s="2"/>
      <c r="B765" s="2"/>
      <c r="C765" s="14" t="str">
        <f t="shared" si="11"/>
        <v/>
      </c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4">
      <c r="A766" s="2"/>
      <c r="B766" s="2"/>
      <c r="C766" s="14" t="str">
        <f t="shared" si="11"/>
        <v/>
      </c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4">
      <c r="A767" s="2"/>
      <c r="B767" s="2"/>
      <c r="C767" s="14" t="str">
        <f t="shared" si="11"/>
        <v/>
      </c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4">
      <c r="A768" s="2"/>
      <c r="B768" s="2"/>
      <c r="C768" s="14" t="str">
        <f t="shared" si="11"/>
        <v/>
      </c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4">
      <c r="A769" s="2"/>
      <c r="B769" s="2"/>
      <c r="C769" s="14" t="str">
        <f t="shared" si="11"/>
        <v/>
      </c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4">
      <c r="A770" s="2"/>
      <c r="B770" s="2"/>
      <c r="C770" s="14" t="str">
        <f t="shared" si="11"/>
        <v/>
      </c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4">
      <c r="A771" s="2"/>
      <c r="B771" s="2"/>
      <c r="C771" s="14" t="str">
        <f t="shared" si="11"/>
        <v/>
      </c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4">
      <c r="A772" s="2"/>
      <c r="B772" s="2"/>
      <c r="C772" s="14" t="str">
        <f t="shared" si="11"/>
        <v/>
      </c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4">
      <c r="A773" s="2"/>
      <c r="B773" s="2"/>
      <c r="C773" s="14" t="str">
        <f t="shared" ref="C773:C836" si="12">IF(B773="","",$U$1-B773)</f>
        <v/>
      </c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4">
      <c r="A774" s="2"/>
      <c r="B774" s="2"/>
      <c r="C774" s="14" t="str">
        <f t="shared" si="12"/>
        <v/>
      </c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4">
      <c r="A775" s="2"/>
      <c r="B775" s="2"/>
      <c r="C775" s="14" t="str">
        <f t="shared" si="12"/>
        <v/>
      </c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4">
      <c r="A776" s="2"/>
      <c r="B776" s="2"/>
      <c r="C776" s="14" t="str">
        <f t="shared" si="12"/>
        <v/>
      </c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4">
      <c r="A777" s="2"/>
      <c r="B777" s="2"/>
      <c r="C777" s="14" t="str">
        <f t="shared" si="12"/>
        <v/>
      </c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4">
      <c r="A778" s="2"/>
      <c r="B778" s="2"/>
      <c r="C778" s="14" t="str">
        <f t="shared" si="12"/>
        <v/>
      </c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4">
      <c r="A779" s="2"/>
      <c r="B779" s="2"/>
      <c r="C779" s="14" t="str">
        <f t="shared" si="12"/>
        <v/>
      </c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4">
      <c r="A780" s="2"/>
      <c r="B780" s="2"/>
      <c r="C780" s="14" t="str">
        <f t="shared" si="12"/>
        <v/>
      </c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4">
      <c r="A781" s="2"/>
      <c r="B781" s="2"/>
      <c r="C781" s="14" t="str">
        <f t="shared" si="12"/>
        <v/>
      </c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4">
      <c r="A782" s="2"/>
      <c r="B782" s="2"/>
      <c r="C782" s="14" t="str">
        <f t="shared" si="12"/>
        <v/>
      </c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4">
      <c r="A783" s="2"/>
      <c r="B783" s="2"/>
      <c r="C783" s="14" t="str">
        <f t="shared" si="12"/>
        <v/>
      </c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4">
      <c r="A784" s="2"/>
      <c r="B784" s="2"/>
      <c r="C784" s="14" t="str">
        <f t="shared" si="12"/>
        <v/>
      </c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4">
      <c r="A785" s="2"/>
      <c r="B785" s="2"/>
      <c r="C785" s="14" t="str">
        <f t="shared" si="12"/>
        <v/>
      </c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4">
      <c r="A786" s="2"/>
      <c r="B786" s="2"/>
      <c r="C786" s="14" t="str">
        <f t="shared" si="12"/>
        <v/>
      </c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4">
      <c r="A787" s="2"/>
      <c r="B787" s="2"/>
      <c r="C787" s="14" t="str">
        <f t="shared" si="12"/>
        <v/>
      </c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4">
      <c r="A788" s="2"/>
      <c r="B788" s="2"/>
      <c r="C788" s="14" t="str">
        <f t="shared" si="12"/>
        <v/>
      </c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4">
      <c r="A789" s="2"/>
      <c r="B789" s="2"/>
      <c r="C789" s="14" t="str">
        <f t="shared" si="12"/>
        <v/>
      </c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4">
      <c r="A790" s="2"/>
      <c r="B790" s="2"/>
      <c r="C790" s="14" t="str">
        <f t="shared" si="12"/>
        <v/>
      </c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4">
      <c r="A791" s="2"/>
      <c r="B791" s="2"/>
      <c r="C791" s="14" t="str">
        <f t="shared" si="12"/>
        <v/>
      </c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4">
      <c r="A792" s="2"/>
      <c r="B792" s="2"/>
      <c r="C792" s="14" t="str">
        <f t="shared" si="12"/>
        <v/>
      </c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4">
      <c r="A793" s="2"/>
      <c r="B793" s="2"/>
      <c r="C793" s="14" t="str">
        <f t="shared" si="12"/>
        <v/>
      </c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4">
      <c r="A794" s="2"/>
      <c r="B794" s="2"/>
      <c r="C794" s="14" t="str">
        <f t="shared" si="12"/>
        <v/>
      </c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4">
      <c r="A795" s="2"/>
      <c r="B795" s="2"/>
      <c r="C795" s="14" t="str">
        <f t="shared" si="12"/>
        <v/>
      </c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4">
      <c r="A796" s="2"/>
      <c r="B796" s="2"/>
      <c r="C796" s="14" t="str">
        <f t="shared" si="12"/>
        <v/>
      </c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4">
      <c r="A797" s="2"/>
      <c r="B797" s="2"/>
      <c r="C797" s="14" t="str">
        <f t="shared" si="12"/>
        <v/>
      </c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4">
      <c r="A798" s="2"/>
      <c r="B798" s="2"/>
      <c r="C798" s="14" t="str">
        <f t="shared" si="12"/>
        <v/>
      </c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4">
      <c r="A799" s="2"/>
      <c r="B799" s="2"/>
      <c r="C799" s="14" t="str">
        <f t="shared" si="12"/>
        <v/>
      </c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4">
      <c r="A800" s="2"/>
      <c r="B800" s="2"/>
      <c r="C800" s="14" t="str">
        <f t="shared" si="12"/>
        <v/>
      </c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4">
      <c r="A801" s="2"/>
      <c r="B801" s="2"/>
      <c r="C801" s="14" t="str">
        <f t="shared" si="12"/>
        <v/>
      </c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4">
      <c r="A802" s="2"/>
      <c r="B802" s="2"/>
      <c r="C802" s="14" t="str">
        <f t="shared" si="12"/>
        <v/>
      </c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4">
      <c r="A803" s="2"/>
      <c r="B803" s="2"/>
      <c r="C803" s="14" t="str">
        <f t="shared" si="12"/>
        <v/>
      </c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4">
      <c r="A804" s="2"/>
      <c r="B804" s="2"/>
      <c r="C804" s="14" t="str">
        <f t="shared" si="12"/>
        <v/>
      </c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4">
      <c r="A805" s="2"/>
      <c r="B805" s="2"/>
      <c r="C805" s="14" t="str">
        <f t="shared" si="12"/>
        <v/>
      </c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4">
      <c r="A806" s="2"/>
      <c r="B806" s="2"/>
      <c r="C806" s="14" t="str">
        <f t="shared" si="12"/>
        <v/>
      </c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4">
      <c r="A807" s="2"/>
      <c r="B807" s="2"/>
      <c r="C807" s="14" t="str">
        <f t="shared" si="12"/>
        <v/>
      </c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4">
      <c r="A808" s="2"/>
      <c r="B808" s="2"/>
      <c r="C808" s="14" t="str">
        <f t="shared" si="12"/>
        <v/>
      </c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4">
      <c r="A809" s="2"/>
      <c r="B809" s="2"/>
      <c r="C809" s="14" t="str">
        <f t="shared" si="12"/>
        <v/>
      </c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4">
      <c r="A810" s="2"/>
      <c r="B810" s="2"/>
      <c r="C810" s="14" t="str">
        <f t="shared" si="12"/>
        <v/>
      </c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4">
      <c r="A811" s="2"/>
      <c r="B811" s="2"/>
      <c r="C811" s="14" t="str">
        <f t="shared" si="12"/>
        <v/>
      </c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4">
      <c r="A812" s="2"/>
      <c r="B812" s="2"/>
      <c r="C812" s="14" t="str">
        <f t="shared" si="12"/>
        <v/>
      </c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4">
      <c r="A813" s="2"/>
      <c r="B813" s="2"/>
      <c r="C813" s="14" t="str">
        <f t="shared" si="12"/>
        <v/>
      </c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4">
      <c r="A814" s="2"/>
      <c r="B814" s="2"/>
      <c r="C814" s="14" t="str">
        <f t="shared" si="12"/>
        <v/>
      </c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4">
      <c r="A815" s="2"/>
      <c r="B815" s="2"/>
      <c r="C815" s="14" t="str">
        <f t="shared" si="12"/>
        <v/>
      </c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4">
      <c r="A816" s="2"/>
      <c r="B816" s="2"/>
      <c r="C816" s="14" t="str">
        <f t="shared" si="12"/>
        <v/>
      </c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4">
      <c r="A817" s="2"/>
      <c r="B817" s="2"/>
      <c r="C817" s="14" t="str">
        <f t="shared" si="12"/>
        <v/>
      </c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4">
      <c r="A818" s="2"/>
      <c r="B818" s="2"/>
      <c r="C818" s="14" t="str">
        <f t="shared" si="12"/>
        <v/>
      </c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4">
      <c r="A819" s="2"/>
      <c r="B819" s="2"/>
      <c r="C819" s="14" t="str">
        <f t="shared" si="12"/>
        <v/>
      </c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4">
      <c r="A820" s="2"/>
      <c r="B820" s="2"/>
      <c r="C820" s="14" t="str">
        <f t="shared" si="12"/>
        <v/>
      </c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4">
      <c r="A821" s="2"/>
      <c r="B821" s="2"/>
      <c r="C821" s="14" t="str">
        <f t="shared" si="12"/>
        <v/>
      </c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4">
      <c r="A822" s="2"/>
      <c r="B822" s="2"/>
      <c r="C822" s="14" t="str">
        <f t="shared" si="12"/>
        <v/>
      </c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4">
      <c r="A823" s="2"/>
      <c r="B823" s="2"/>
      <c r="C823" s="14" t="str">
        <f t="shared" si="12"/>
        <v/>
      </c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4">
      <c r="A824" s="2"/>
      <c r="B824" s="2"/>
      <c r="C824" s="14" t="str">
        <f t="shared" si="12"/>
        <v/>
      </c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4">
      <c r="A825" s="2"/>
      <c r="B825" s="2"/>
      <c r="C825" s="14" t="str">
        <f t="shared" si="12"/>
        <v/>
      </c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4">
      <c r="A826" s="2"/>
      <c r="B826" s="2"/>
      <c r="C826" s="14" t="str">
        <f t="shared" si="12"/>
        <v/>
      </c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4">
      <c r="A827" s="2"/>
      <c r="B827" s="2"/>
      <c r="C827" s="14" t="str">
        <f t="shared" si="12"/>
        <v/>
      </c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4">
      <c r="A828" s="2"/>
      <c r="B828" s="2"/>
      <c r="C828" s="14" t="str">
        <f t="shared" si="12"/>
        <v/>
      </c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4">
      <c r="A829" s="2"/>
      <c r="B829" s="2"/>
      <c r="C829" s="14" t="str">
        <f t="shared" si="12"/>
        <v/>
      </c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4">
      <c r="A830" s="2"/>
      <c r="B830" s="2"/>
      <c r="C830" s="14" t="str">
        <f t="shared" si="12"/>
        <v/>
      </c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4">
      <c r="A831" s="2"/>
      <c r="B831" s="2"/>
      <c r="C831" s="14" t="str">
        <f t="shared" si="12"/>
        <v/>
      </c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4">
      <c r="A832" s="2"/>
      <c r="B832" s="2"/>
      <c r="C832" s="14" t="str">
        <f t="shared" si="12"/>
        <v/>
      </c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4">
      <c r="A833" s="2"/>
      <c r="B833" s="2"/>
      <c r="C833" s="14" t="str">
        <f t="shared" si="12"/>
        <v/>
      </c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4">
      <c r="A834" s="2"/>
      <c r="B834" s="2"/>
      <c r="C834" s="14" t="str">
        <f t="shared" si="12"/>
        <v/>
      </c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4">
      <c r="A835" s="2"/>
      <c r="B835" s="2"/>
      <c r="C835" s="14" t="str">
        <f t="shared" si="12"/>
        <v/>
      </c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4">
      <c r="A836" s="2"/>
      <c r="B836" s="2"/>
      <c r="C836" s="14" t="str">
        <f t="shared" si="12"/>
        <v/>
      </c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4">
      <c r="A837" s="2"/>
      <c r="B837" s="2"/>
      <c r="C837" s="14" t="str">
        <f t="shared" ref="C837:C900" si="13">IF(B837="","",$U$1-B837)</f>
        <v/>
      </c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4">
      <c r="A838" s="2"/>
      <c r="B838" s="2"/>
      <c r="C838" s="14" t="str">
        <f t="shared" si="13"/>
        <v/>
      </c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4">
      <c r="A839" s="2"/>
      <c r="B839" s="2"/>
      <c r="C839" s="14" t="str">
        <f t="shared" si="13"/>
        <v/>
      </c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4">
      <c r="A840" s="2"/>
      <c r="B840" s="2"/>
      <c r="C840" s="14" t="str">
        <f t="shared" si="13"/>
        <v/>
      </c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4">
      <c r="A841" s="2"/>
      <c r="B841" s="2"/>
      <c r="C841" s="14" t="str">
        <f t="shared" si="13"/>
        <v/>
      </c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4">
      <c r="A842" s="2"/>
      <c r="B842" s="2"/>
      <c r="C842" s="14" t="str">
        <f t="shared" si="13"/>
        <v/>
      </c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4">
      <c r="A843" s="2"/>
      <c r="B843" s="2"/>
      <c r="C843" s="14" t="str">
        <f t="shared" si="13"/>
        <v/>
      </c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4">
      <c r="A844" s="2"/>
      <c r="B844" s="2"/>
      <c r="C844" s="14" t="str">
        <f t="shared" si="13"/>
        <v/>
      </c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4">
      <c r="A845" s="2"/>
      <c r="B845" s="2"/>
      <c r="C845" s="14" t="str">
        <f t="shared" si="13"/>
        <v/>
      </c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4">
      <c r="A846" s="2"/>
      <c r="B846" s="2"/>
      <c r="C846" s="14" t="str">
        <f t="shared" si="13"/>
        <v/>
      </c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4">
      <c r="A847" s="2"/>
      <c r="B847" s="2"/>
      <c r="C847" s="14" t="str">
        <f t="shared" si="13"/>
        <v/>
      </c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4">
      <c r="A848" s="2"/>
      <c r="B848" s="2"/>
      <c r="C848" s="14" t="str">
        <f t="shared" si="13"/>
        <v/>
      </c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4">
      <c r="A849" s="2"/>
      <c r="B849" s="2"/>
      <c r="C849" s="14" t="str">
        <f t="shared" si="13"/>
        <v/>
      </c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4">
      <c r="A850" s="2"/>
      <c r="B850" s="2"/>
      <c r="C850" s="14" t="str">
        <f t="shared" si="13"/>
        <v/>
      </c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4">
      <c r="A851" s="2"/>
      <c r="B851" s="2"/>
      <c r="C851" s="14" t="str">
        <f t="shared" si="13"/>
        <v/>
      </c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4">
      <c r="A852" s="2"/>
      <c r="B852" s="2"/>
      <c r="C852" s="14" t="str">
        <f t="shared" si="13"/>
        <v/>
      </c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4">
      <c r="A853" s="2"/>
      <c r="B853" s="2"/>
      <c r="C853" s="14" t="str">
        <f t="shared" si="13"/>
        <v/>
      </c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4">
      <c r="A854" s="2"/>
      <c r="B854" s="2"/>
      <c r="C854" s="14" t="str">
        <f t="shared" si="13"/>
        <v/>
      </c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4">
      <c r="A855" s="2"/>
      <c r="B855" s="2"/>
      <c r="C855" s="14" t="str">
        <f t="shared" si="13"/>
        <v/>
      </c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4">
      <c r="A856" s="2"/>
      <c r="B856" s="2"/>
      <c r="C856" s="14" t="str">
        <f t="shared" si="13"/>
        <v/>
      </c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4">
      <c r="A857" s="2"/>
      <c r="B857" s="2"/>
      <c r="C857" s="14" t="str">
        <f t="shared" si="13"/>
        <v/>
      </c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4">
      <c r="A858" s="2"/>
      <c r="B858" s="2"/>
      <c r="C858" s="14" t="str">
        <f t="shared" si="13"/>
        <v/>
      </c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4">
      <c r="A859" s="2"/>
      <c r="B859" s="2"/>
      <c r="C859" s="14" t="str">
        <f t="shared" si="13"/>
        <v/>
      </c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4">
      <c r="A860" s="2"/>
      <c r="B860" s="2"/>
      <c r="C860" s="14" t="str">
        <f t="shared" si="13"/>
        <v/>
      </c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4">
      <c r="A861" s="2"/>
      <c r="B861" s="2"/>
      <c r="C861" s="14" t="str">
        <f t="shared" si="13"/>
        <v/>
      </c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4">
      <c r="A862" s="2"/>
      <c r="B862" s="2"/>
      <c r="C862" s="14" t="str">
        <f t="shared" si="13"/>
        <v/>
      </c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4">
      <c r="A863" s="2"/>
      <c r="B863" s="2"/>
      <c r="C863" s="14" t="str">
        <f t="shared" si="13"/>
        <v/>
      </c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4">
      <c r="A864" s="2"/>
      <c r="B864" s="2"/>
      <c r="C864" s="14" t="str">
        <f t="shared" si="13"/>
        <v/>
      </c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4">
      <c r="A865" s="2"/>
      <c r="B865" s="2"/>
      <c r="C865" s="14" t="str">
        <f t="shared" si="13"/>
        <v/>
      </c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4">
      <c r="A866" s="2"/>
      <c r="B866" s="2"/>
      <c r="C866" s="14" t="str">
        <f t="shared" si="13"/>
        <v/>
      </c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4">
      <c r="A867" s="2"/>
      <c r="B867" s="2"/>
      <c r="C867" s="14" t="str">
        <f t="shared" si="13"/>
        <v/>
      </c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4">
      <c r="A868" s="2"/>
      <c r="B868" s="2"/>
      <c r="C868" s="14" t="str">
        <f t="shared" si="13"/>
        <v/>
      </c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4">
      <c r="A869" s="2"/>
      <c r="B869" s="2"/>
      <c r="C869" s="14" t="str">
        <f t="shared" si="13"/>
        <v/>
      </c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4">
      <c r="A870" s="2"/>
      <c r="B870" s="2"/>
      <c r="C870" s="14" t="str">
        <f t="shared" si="13"/>
        <v/>
      </c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4">
      <c r="A871" s="2"/>
      <c r="B871" s="2"/>
      <c r="C871" s="14" t="str">
        <f t="shared" si="13"/>
        <v/>
      </c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4">
      <c r="A872" s="2"/>
      <c r="B872" s="2"/>
      <c r="C872" s="14" t="str">
        <f t="shared" si="13"/>
        <v/>
      </c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4">
      <c r="A873" s="2"/>
      <c r="B873" s="2"/>
      <c r="C873" s="14" t="str">
        <f t="shared" si="13"/>
        <v/>
      </c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4">
      <c r="A874" s="2"/>
      <c r="B874" s="2"/>
      <c r="C874" s="14" t="str">
        <f t="shared" si="13"/>
        <v/>
      </c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4">
      <c r="A875" s="2"/>
      <c r="B875" s="2"/>
      <c r="C875" s="14" t="str">
        <f t="shared" si="13"/>
        <v/>
      </c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4">
      <c r="A876" s="2"/>
      <c r="B876" s="2"/>
      <c r="C876" s="14" t="str">
        <f t="shared" si="13"/>
        <v/>
      </c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4">
      <c r="A877" s="2"/>
      <c r="B877" s="2"/>
      <c r="C877" s="14" t="str">
        <f t="shared" si="13"/>
        <v/>
      </c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4">
      <c r="A878" s="2"/>
      <c r="B878" s="2"/>
      <c r="C878" s="14" t="str">
        <f t="shared" si="13"/>
        <v/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4">
      <c r="A879" s="2"/>
      <c r="B879" s="2"/>
      <c r="C879" s="14" t="str">
        <f t="shared" si="13"/>
        <v/>
      </c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4">
      <c r="A880" s="2"/>
      <c r="B880" s="2"/>
      <c r="C880" s="14" t="str">
        <f t="shared" si="13"/>
        <v/>
      </c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4">
      <c r="A881" s="2"/>
      <c r="B881" s="2"/>
      <c r="C881" s="14" t="str">
        <f t="shared" si="13"/>
        <v/>
      </c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4">
      <c r="A882" s="2"/>
      <c r="B882" s="2"/>
      <c r="C882" s="14" t="str">
        <f t="shared" si="13"/>
        <v/>
      </c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4">
      <c r="A883" s="2"/>
      <c r="B883" s="2"/>
      <c r="C883" s="14" t="str">
        <f t="shared" si="13"/>
        <v/>
      </c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4">
      <c r="A884" s="2"/>
      <c r="B884" s="2"/>
      <c r="C884" s="14" t="str">
        <f t="shared" si="13"/>
        <v/>
      </c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4">
      <c r="A885" s="2"/>
      <c r="B885" s="2"/>
      <c r="C885" s="14" t="str">
        <f t="shared" si="13"/>
        <v/>
      </c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4">
      <c r="A886" s="2"/>
      <c r="B886" s="2"/>
      <c r="C886" s="14" t="str">
        <f t="shared" si="13"/>
        <v/>
      </c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4">
      <c r="A887" s="2"/>
      <c r="B887" s="2"/>
      <c r="C887" s="14" t="str">
        <f t="shared" si="13"/>
        <v/>
      </c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4">
      <c r="A888" s="2"/>
      <c r="B888" s="2"/>
      <c r="C888" s="14" t="str">
        <f t="shared" si="13"/>
        <v/>
      </c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4">
      <c r="A889" s="2"/>
      <c r="B889" s="2"/>
      <c r="C889" s="14" t="str">
        <f t="shared" si="13"/>
        <v/>
      </c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4">
      <c r="A890" s="2"/>
      <c r="B890" s="2"/>
      <c r="C890" s="14" t="str">
        <f t="shared" si="13"/>
        <v/>
      </c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4">
      <c r="A891" s="2"/>
      <c r="B891" s="2"/>
      <c r="C891" s="14" t="str">
        <f t="shared" si="13"/>
        <v/>
      </c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4">
      <c r="A892" s="2"/>
      <c r="B892" s="2"/>
      <c r="C892" s="14" t="str">
        <f t="shared" si="13"/>
        <v/>
      </c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4">
      <c r="A893" s="2"/>
      <c r="B893" s="2"/>
      <c r="C893" s="14" t="str">
        <f t="shared" si="13"/>
        <v/>
      </c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4">
      <c r="A894" s="2"/>
      <c r="B894" s="2"/>
      <c r="C894" s="14" t="str">
        <f t="shared" si="13"/>
        <v/>
      </c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4">
      <c r="A895" s="2"/>
      <c r="B895" s="2"/>
      <c r="C895" s="14" t="str">
        <f t="shared" si="13"/>
        <v/>
      </c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4">
      <c r="A896" s="2"/>
      <c r="B896" s="2"/>
      <c r="C896" s="14" t="str">
        <f t="shared" si="13"/>
        <v/>
      </c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4">
      <c r="A897" s="2"/>
      <c r="B897" s="2"/>
      <c r="C897" s="14" t="str">
        <f t="shared" si="13"/>
        <v/>
      </c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4">
      <c r="A898" s="2"/>
      <c r="B898" s="2"/>
      <c r="C898" s="14" t="str">
        <f t="shared" si="13"/>
        <v/>
      </c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4">
      <c r="A899" s="2"/>
      <c r="B899" s="2"/>
      <c r="C899" s="14" t="str">
        <f t="shared" si="13"/>
        <v/>
      </c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4">
      <c r="A900" s="2"/>
      <c r="B900" s="2"/>
      <c r="C900" s="14" t="str">
        <f t="shared" si="13"/>
        <v/>
      </c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4">
      <c r="A901" s="2"/>
      <c r="B901" s="2"/>
      <c r="C901" s="14" t="str">
        <f t="shared" ref="C901:C964" si="14">IF(B901="","",$U$1-B901)</f>
        <v/>
      </c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4">
      <c r="A902" s="2"/>
      <c r="B902" s="2"/>
      <c r="C902" s="14" t="str">
        <f t="shared" si="14"/>
        <v/>
      </c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4">
      <c r="A903" s="2"/>
      <c r="B903" s="2"/>
      <c r="C903" s="14" t="str">
        <f t="shared" si="14"/>
        <v/>
      </c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4">
      <c r="A904" s="2"/>
      <c r="B904" s="2"/>
      <c r="C904" s="14" t="str">
        <f t="shared" si="14"/>
        <v/>
      </c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4">
      <c r="A905" s="2"/>
      <c r="B905" s="2"/>
      <c r="C905" s="14" t="str">
        <f t="shared" si="14"/>
        <v/>
      </c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4">
      <c r="A906" s="2"/>
      <c r="B906" s="2"/>
      <c r="C906" s="14" t="str">
        <f t="shared" si="14"/>
        <v/>
      </c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4">
      <c r="A907" s="2"/>
      <c r="B907" s="2"/>
      <c r="C907" s="14" t="str">
        <f t="shared" si="14"/>
        <v/>
      </c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4">
      <c r="A908" s="2"/>
      <c r="B908" s="2"/>
      <c r="C908" s="14" t="str">
        <f t="shared" si="14"/>
        <v/>
      </c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4">
      <c r="A909" s="2"/>
      <c r="B909" s="2"/>
      <c r="C909" s="14" t="str">
        <f t="shared" si="14"/>
        <v/>
      </c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4">
      <c r="A910" s="2"/>
      <c r="B910" s="2"/>
      <c r="C910" s="14" t="str">
        <f t="shared" si="14"/>
        <v/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4">
      <c r="A911" s="2"/>
      <c r="B911" s="2"/>
      <c r="C911" s="14" t="str">
        <f t="shared" si="14"/>
        <v/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4">
      <c r="A912" s="2"/>
      <c r="B912" s="2"/>
      <c r="C912" s="14" t="str">
        <f t="shared" si="14"/>
        <v/>
      </c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4">
      <c r="A913" s="2"/>
      <c r="B913" s="2"/>
      <c r="C913" s="14" t="str">
        <f t="shared" si="14"/>
        <v/>
      </c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4">
      <c r="A914" s="2"/>
      <c r="B914" s="2"/>
      <c r="C914" s="14" t="str">
        <f t="shared" si="14"/>
        <v/>
      </c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4">
      <c r="A915" s="2"/>
      <c r="B915" s="2"/>
      <c r="C915" s="14" t="str">
        <f t="shared" si="14"/>
        <v/>
      </c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4">
      <c r="A916" s="2"/>
      <c r="B916" s="2"/>
      <c r="C916" s="14" t="str">
        <f t="shared" si="14"/>
        <v/>
      </c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4">
      <c r="A917" s="2"/>
      <c r="B917" s="2"/>
      <c r="C917" s="14" t="str">
        <f t="shared" si="14"/>
        <v/>
      </c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4">
      <c r="A918" s="2"/>
      <c r="B918" s="2"/>
      <c r="C918" s="14" t="str">
        <f t="shared" si="14"/>
        <v/>
      </c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4">
      <c r="A919" s="2"/>
      <c r="B919" s="2"/>
      <c r="C919" s="14" t="str">
        <f t="shared" si="14"/>
        <v/>
      </c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4">
      <c r="A920" s="2"/>
      <c r="B920" s="2"/>
      <c r="C920" s="14" t="str">
        <f t="shared" si="14"/>
        <v/>
      </c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4">
      <c r="A921" s="2"/>
      <c r="B921" s="2"/>
      <c r="C921" s="14" t="str">
        <f t="shared" si="14"/>
        <v/>
      </c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4">
      <c r="A922" s="2"/>
      <c r="B922" s="2"/>
      <c r="C922" s="14" t="str">
        <f t="shared" si="14"/>
        <v/>
      </c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4">
      <c r="A923" s="2"/>
      <c r="B923" s="2"/>
      <c r="C923" s="14" t="str">
        <f t="shared" si="14"/>
        <v/>
      </c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4">
      <c r="A924" s="2"/>
      <c r="B924" s="2"/>
      <c r="C924" s="14" t="str">
        <f t="shared" si="14"/>
        <v/>
      </c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4">
      <c r="A925" s="2"/>
      <c r="B925" s="2"/>
      <c r="C925" s="14" t="str">
        <f t="shared" si="14"/>
        <v/>
      </c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4">
      <c r="A926" s="2"/>
      <c r="B926" s="2"/>
      <c r="C926" s="14" t="str">
        <f t="shared" si="14"/>
        <v/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4">
      <c r="A927" s="2"/>
      <c r="B927" s="2"/>
      <c r="C927" s="14" t="str">
        <f t="shared" si="14"/>
        <v/>
      </c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4">
      <c r="A928" s="2"/>
      <c r="B928" s="2"/>
      <c r="C928" s="14" t="str">
        <f t="shared" si="14"/>
        <v/>
      </c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4">
      <c r="A929" s="2"/>
      <c r="B929" s="2"/>
      <c r="C929" s="14" t="str">
        <f t="shared" si="14"/>
        <v/>
      </c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4">
      <c r="A930" s="2"/>
      <c r="B930" s="2"/>
      <c r="C930" s="14" t="str">
        <f t="shared" si="14"/>
        <v/>
      </c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4">
      <c r="A931" s="2"/>
      <c r="B931" s="2"/>
      <c r="C931" s="14" t="str">
        <f t="shared" si="14"/>
        <v/>
      </c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4">
      <c r="A932" s="2"/>
      <c r="B932" s="2"/>
      <c r="C932" s="14" t="str">
        <f t="shared" si="14"/>
        <v/>
      </c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4">
      <c r="A933" s="2"/>
      <c r="B933" s="2"/>
      <c r="C933" s="14" t="str">
        <f t="shared" si="14"/>
        <v/>
      </c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4">
      <c r="A934" s="2"/>
      <c r="B934" s="2"/>
      <c r="C934" s="14" t="str">
        <f t="shared" si="14"/>
        <v/>
      </c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4">
      <c r="A935" s="2"/>
      <c r="B935" s="2"/>
      <c r="C935" s="14" t="str">
        <f t="shared" si="14"/>
        <v/>
      </c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4">
      <c r="A936" s="2"/>
      <c r="B936" s="2"/>
      <c r="C936" s="14" t="str">
        <f t="shared" si="14"/>
        <v/>
      </c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4">
      <c r="A937" s="2"/>
      <c r="B937" s="2"/>
      <c r="C937" s="14" t="str">
        <f t="shared" si="14"/>
        <v/>
      </c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4">
      <c r="A938" s="2"/>
      <c r="B938" s="2"/>
      <c r="C938" s="14" t="str">
        <f t="shared" si="14"/>
        <v/>
      </c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4">
      <c r="A939" s="2"/>
      <c r="B939" s="2"/>
      <c r="C939" s="14" t="str">
        <f t="shared" si="14"/>
        <v/>
      </c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4">
      <c r="A940" s="2"/>
      <c r="B940" s="2"/>
      <c r="C940" s="14" t="str">
        <f t="shared" si="14"/>
        <v/>
      </c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4">
      <c r="A941" s="2"/>
      <c r="B941" s="2"/>
      <c r="C941" s="14" t="str">
        <f t="shared" si="14"/>
        <v/>
      </c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4">
      <c r="A942" s="2"/>
      <c r="B942" s="2"/>
      <c r="C942" s="14" t="str">
        <f t="shared" si="14"/>
        <v/>
      </c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4">
      <c r="A943" s="2"/>
      <c r="B943" s="2"/>
      <c r="C943" s="14" t="str">
        <f t="shared" si="14"/>
        <v/>
      </c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4">
      <c r="A944" s="2"/>
      <c r="B944" s="2"/>
      <c r="C944" s="14" t="str">
        <f t="shared" si="14"/>
        <v/>
      </c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4">
      <c r="A945" s="2"/>
      <c r="B945" s="2"/>
      <c r="C945" s="14" t="str">
        <f t="shared" si="14"/>
        <v/>
      </c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4">
      <c r="A946" s="2"/>
      <c r="B946" s="2"/>
      <c r="C946" s="14" t="str">
        <f t="shared" si="14"/>
        <v/>
      </c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4">
      <c r="A947" s="2"/>
      <c r="B947" s="2"/>
      <c r="C947" s="14" t="str">
        <f t="shared" si="14"/>
        <v/>
      </c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4">
      <c r="A948" s="2"/>
      <c r="B948" s="2"/>
      <c r="C948" s="14" t="str">
        <f t="shared" si="14"/>
        <v/>
      </c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4">
      <c r="A949" s="2"/>
      <c r="B949" s="2"/>
      <c r="C949" s="14" t="str">
        <f t="shared" si="14"/>
        <v/>
      </c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4">
      <c r="A950" s="2"/>
      <c r="B950" s="2"/>
      <c r="C950" s="14" t="str">
        <f t="shared" si="14"/>
        <v/>
      </c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4">
      <c r="A951" s="2"/>
      <c r="B951" s="2"/>
      <c r="C951" s="14" t="str">
        <f t="shared" si="14"/>
        <v/>
      </c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4">
      <c r="A952" s="2"/>
      <c r="B952" s="2"/>
      <c r="C952" s="14" t="str">
        <f t="shared" si="14"/>
        <v/>
      </c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4">
      <c r="A953" s="2"/>
      <c r="B953" s="2"/>
      <c r="C953" s="14" t="str">
        <f t="shared" si="14"/>
        <v/>
      </c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4">
      <c r="A954" s="2"/>
      <c r="B954" s="2"/>
      <c r="C954" s="14" t="str">
        <f t="shared" si="14"/>
        <v/>
      </c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4">
      <c r="A955" s="2"/>
      <c r="B955" s="2"/>
      <c r="C955" s="14" t="str">
        <f t="shared" si="14"/>
        <v/>
      </c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4">
      <c r="A956" s="2"/>
      <c r="B956" s="2"/>
      <c r="C956" s="14" t="str">
        <f t="shared" si="14"/>
        <v/>
      </c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4">
      <c r="A957" s="2"/>
      <c r="B957" s="2"/>
      <c r="C957" s="14" t="str">
        <f t="shared" si="14"/>
        <v/>
      </c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4">
      <c r="A958" s="2"/>
      <c r="B958" s="2"/>
      <c r="C958" s="14" t="str">
        <f t="shared" si="14"/>
        <v/>
      </c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4">
      <c r="A959" s="2"/>
      <c r="B959" s="2"/>
      <c r="C959" s="14" t="str">
        <f t="shared" si="14"/>
        <v/>
      </c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4">
      <c r="A960" s="2"/>
      <c r="B960" s="2"/>
      <c r="C960" s="14" t="str">
        <f t="shared" si="14"/>
        <v/>
      </c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4">
      <c r="A961" s="2"/>
      <c r="B961" s="2"/>
      <c r="C961" s="14" t="str">
        <f t="shared" si="14"/>
        <v/>
      </c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4">
      <c r="A962" s="2"/>
      <c r="B962" s="2"/>
      <c r="C962" s="14" t="str">
        <f t="shared" si="14"/>
        <v/>
      </c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4">
      <c r="A963" s="2"/>
      <c r="B963" s="2"/>
      <c r="C963" s="14" t="str">
        <f t="shared" si="14"/>
        <v/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4">
      <c r="A964" s="2"/>
      <c r="B964" s="2"/>
      <c r="C964" s="14" t="str">
        <f t="shared" si="14"/>
        <v/>
      </c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4">
      <c r="A965" s="2"/>
      <c r="B965" s="2"/>
      <c r="C965" s="14" t="str">
        <f t="shared" ref="C965:C1028" si="15">IF(B965="","",$U$1-B965)</f>
        <v/>
      </c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4">
      <c r="A966" s="2"/>
      <c r="B966" s="2"/>
      <c r="C966" s="14" t="str">
        <f t="shared" si="15"/>
        <v/>
      </c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4">
      <c r="A967" s="2"/>
      <c r="B967" s="2"/>
      <c r="C967" s="14" t="str">
        <f t="shared" si="15"/>
        <v/>
      </c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4">
      <c r="A968" s="2"/>
      <c r="B968" s="2"/>
      <c r="C968" s="14" t="str">
        <f t="shared" si="15"/>
        <v/>
      </c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4">
      <c r="A969" s="2"/>
      <c r="B969" s="2"/>
      <c r="C969" s="14" t="str">
        <f t="shared" si="15"/>
        <v/>
      </c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4">
      <c r="A970" s="2"/>
      <c r="B970" s="2"/>
      <c r="C970" s="14" t="str">
        <f t="shared" si="15"/>
        <v/>
      </c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4">
      <c r="A971" s="2"/>
      <c r="B971" s="2"/>
      <c r="C971" s="14" t="str">
        <f t="shared" si="15"/>
        <v/>
      </c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4">
      <c r="A972" s="2"/>
      <c r="B972" s="2"/>
      <c r="C972" s="14" t="str">
        <f t="shared" si="15"/>
        <v/>
      </c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4">
      <c r="A973" s="2"/>
      <c r="B973" s="2"/>
      <c r="C973" s="14" t="str">
        <f t="shared" si="15"/>
        <v/>
      </c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4">
      <c r="A974" s="2"/>
      <c r="B974" s="2"/>
      <c r="C974" s="14" t="str">
        <f t="shared" si="15"/>
        <v/>
      </c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4">
      <c r="A975" s="2"/>
      <c r="B975" s="2"/>
      <c r="C975" s="14" t="str">
        <f t="shared" si="15"/>
        <v/>
      </c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x14ac:dyDescent="0.4">
      <c r="A976" s="2"/>
      <c r="B976" s="2"/>
      <c r="C976" s="14" t="str">
        <f t="shared" si="15"/>
        <v/>
      </c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x14ac:dyDescent="0.4">
      <c r="A977" s="2"/>
      <c r="B977" s="2"/>
      <c r="C977" s="14" t="str">
        <f t="shared" si="15"/>
        <v/>
      </c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x14ac:dyDescent="0.4">
      <c r="A978" s="2"/>
      <c r="B978" s="2"/>
      <c r="C978" s="14" t="str">
        <f t="shared" si="15"/>
        <v/>
      </c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x14ac:dyDescent="0.4">
      <c r="A979" s="2"/>
      <c r="B979" s="2"/>
      <c r="C979" s="14" t="str">
        <f t="shared" si="15"/>
        <v/>
      </c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x14ac:dyDescent="0.4">
      <c r="A980" s="2"/>
      <c r="B980" s="2"/>
      <c r="C980" s="14" t="str">
        <f t="shared" si="15"/>
        <v/>
      </c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x14ac:dyDescent="0.4">
      <c r="A981" s="2"/>
      <c r="B981" s="2"/>
      <c r="C981" s="14" t="str">
        <f t="shared" si="15"/>
        <v/>
      </c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x14ac:dyDescent="0.4">
      <c r="A982" s="2"/>
      <c r="B982" s="2"/>
      <c r="C982" s="14" t="str">
        <f t="shared" si="15"/>
        <v/>
      </c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x14ac:dyDescent="0.4">
      <c r="A983" s="2"/>
      <c r="B983" s="2"/>
      <c r="C983" s="14" t="str">
        <f t="shared" si="15"/>
        <v/>
      </c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x14ac:dyDescent="0.4">
      <c r="A984" s="2"/>
      <c r="B984" s="2"/>
      <c r="C984" s="14" t="str">
        <f t="shared" si="15"/>
        <v/>
      </c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x14ac:dyDescent="0.4">
      <c r="A985" s="2"/>
      <c r="B985" s="2"/>
      <c r="C985" s="14" t="str">
        <f t="shared" si="15"/>
        <v/>
      </c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x14ac:dyDescent="0.4">
      <c r="A986" s="2"/>
      <c r="B986" s="2"/>
      <c r="C986" s="14" t="str">
        <f t="shared" si="15"/>
        <v/>
      </c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x14ac:dyDescent="0.4">
      <c r="A987" s="2"/>
      <c r="B987" s="2"/>
      <c r="C987" s="14" t="str">
        <f t="shared" si="15"/>
        <v/>
      </c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x14ac:dyDescent="0.4">
      <c r="A988" s="2"/>
      <c r="B988" s="2"/>
      <c r="C988" s="14" t="str">
        <f t="shared" si="15"/>
        <v/>
      </c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x14ac:dyDescent="0.4">
      <c r="A989" s="2"/>
      <c r="B989" s="2"/>
      <c r="C989" s="14" t="str">
        <f t="shared" si="15"/>
        <v/>
      </c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x14ac:dyDescent="0.4">
      <c r="A990" s="2"/>
      <c r="B990" s="2"/>
      <c r="C990" s="14" t="str">
        <f t="shared" si="15"/>
        <v/>
      </c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x14ac:dyDescent="0.4">
      <c r="A991" s="2"/>
      <c r="B991" s="2"/>
      <c r="C991" s="14" t="str">
        <f t="shared" si="15"/>
        <v/>
      </c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x14ac:dyDescent="0.4">
      <c r="A992" s="2"/>
      <c r="B992" s="2"/>
      <c r="C992" s="14" t="str">
        <f t="shared" si="15"/>
        <v/>
      </c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x14ac:dyDescent="0.4">
      <c r="A993" s="2"/>
      <c r="B993" s="2"/>
      <c r="C993" s="14" t="str">
        <f t="shared" si="15"/>
        <v/>
      </c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x14ac:dyDescent="0.4">
      <c r="A994" s="2"/>
      <c r="B994" s="2"/>
      <c r="C994" s="14" t="str">
        <f t="shared" si="15"/>
        <v/>
      </c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x14ac:dyDescent="0.4">
      <c r="A995" s="2"/>
      <c r="B995" s="2"/>
      <c r="C995" s="14" t="str">
        <f t="shared" si="15"/>
        <v/>
      </c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x14ac:dyDescent="0.4">
      <c r="A996" s="2"/>
      <c r="B996" s="2"/>
      <c r="C996" s="14" t="str">
        <f t="shared" si="15"/>
        <v/>
      </c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x14ac:dyDescent="0.4">
      <c r="A997" s="2"/>
      <c r="B997" s="2"/>
      <c r="C997" s="14" t="str">
        <f t="shared" si="15"/>
        <v/>
      </c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x14ac:dyDescent="0.4">
      <c r="A998" s="2"/>
      <c r="B998" s="2"/>
      <c r="C998" s="14" t="str">
        <f t="shared" si="15"/>
        <v/>
      </c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x14ac:dyDescent="0.4">
      <c r="A999" s="2"/>
      <c r="B999" s="2"/>
      <c r="C999" s="14" t="str">
        <f t="shared" si="15"/>
        <v/>
      </c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x14ac:dyDescent="0.4">
      <c r="A1000" s="2"/>
      <c r="B1000" s="2"/>
      <c r="C1000" s="14" t="str">
        <f t="shared" si="15"/>
        <v/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x14ac:dyDescent="0.4">
      <c r="A1001" s="2"/>
      <c r="B1001" s="2"/>
      <c r="C1001" s="14" t="str">
        <f t="shared" si="15"/>
        <v/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x14ac:dyDescent="0.4">
      <c r="A1002" s="2"/>
      <c r="B1002" s="2"/>
      <c r="C1002" s="14" t="str">
        <f t="shared" si="15"/>
        <v/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x14ac:dyDescent="0.4">
      <c r="A1003" s="2"/>
      <c r="B1003" s="2"/>
      <c r="C1003" s="14" t="str">
        <f t="shared" si="15"/>
        <v/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x14ac:dyDescent="0.4">
      <c r="A1004" s="2"/>
      <c r="B1004" s="2"/>
      <c r="C1004" s="14" t="str">
        <f t="shared" si="15"/>
        <v/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x14ac:dyDescent="0.4">
      <c r="A1005" s="2"/>
      <c r="B1005" s="2"/>
      <c r="C1005" s="14" t="str">
        <f t="shared" si="15"/>
        <v/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x14ac:dyDescent="0.4">
      <c r="A1006" s="2"/>
      <c r="B1006" s="2"/>
      <c r="C1006" s="14" t="str">
        <f t="shared" si="15"/>
        <v/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x14ac:dyDescent="0.4">
      <c r="A1007" s="2"/>
      <c r="B1007" s="2"/>
      <c r="C1007" s="14" t="str">
        <f t="shared" si="15"/>
        <v/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x14ac:dyDescent="0.4">
      <c r="A1008" s="2"/>
      <c r="B1008" s="2"/>
      <c r="C1008" s="14" t="str">
        <f t="shared" si="15"/>
        <v/>
      </c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x14ac:dyDescent="0.4">
      <c r="A1009" s="2"/>
      <c r="B1009" s="2"/>
      <c r="C1009" s="14" t="str">
        <f t="shared" si="15"/>
        <v/>
      </c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x14ac:dyDescent="0.4">
      <c r="A1010" s="2"/>
      <c r="B1010" s="2"/>
      <c r="C1010" s="14" t="str">
        <f t="shared" si="15"/>
        <v/>
      </c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x14ac:dyDescent="0.4">
      <c r="A1011" s="2"/>
      <c r="B1011" s="2"/>
      <c r="C1011" s="14" t="str">
        <f t="shared" si="15"/>
        <v/>
      </c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  <row r="1012" spans="1:21" x14ac:dyDescent="0.4">
      <c r="A1012" s="2"/>
      <c r="B1012" s="2"/>
      <c r="C1012" s="14" t="str">
        <f t="shared" si="15"/>
        <v/>
      </c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</row>
    <row r="1013" spans="1:21" x14ac:dyDescent="0.4">
      <c r="A1013" s="2"/>
      <c r="B1013" s="2"/>
      <c r="C1013" s="14" t="str">
        <f t="shared" si="15"/>
        <v/>
      </c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</row>
    <row r="1014" spans="1:21" x14ac:dyDescent="0.4">
      <c r="A1014" s="2"/>
      <c r="B1014" s="2"/>
      <c r="C1014" s="14" t="str">
        <f t="shared" si="15"/>
        <v/>
      </c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</row>
    <row r="1015" spans="1:21" x14ac:dyDescent="0.4">
      <c r="A1015" s="2"/>
      <c r="B1015" s="2"/>
      <c r="C1015" s="14" t="str">
        <f t="shared" si="15"/>
        <v/>
      </c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</row>
    <row r="1016" spans="1:21" x14ac:dyDescent="0.4">
      <c r="A1016" s="2"/>
      <c r="B1016" s="2"/>
      <c r="C1016" s="14" t="str">
        <f t="shared" si="15"/>
        <v/>
      </c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</row>
    <row r="1017" spans="1:21" x14ac:dyDescent="0.4">
      <c r="A1017" s="2"/>
      <c r="B1017" s="2"/>
      <c r="C1017" s="14" t="str">
        <f t="shared" si="15"/>
        <v/>
      </c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</row>
    <row r="1018" spans="1:21" x14ac:dyDescent="0.4">
      <c r="A1018" s="2"/>
      <c r="B1018" s="2"/>
      <c r="C1018" s="14" t="str">
        <f t="shared" si="15"/>
        <v/>
      </c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</row>
    <row r="1019" spans="1:21" x14ac:dyDescent="0.4">
      <c r="A1019" s="2"/>
      <c r="B1019" s="2"/>
      <c r="C1019" s="14" t="str">
        <f t="shared" si="15"/>
        <v/>
      </c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</row>
    <row r="1020" spans="1:21" x14ac:dyDescent="0.4">
      <c r="A1020" s="2"/>
      <c r="B1020" s="2"/>
      <c r="C1020" s="14" t="str">
        <f t="shared" si="15"/>
        <v/>
      </c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</row>
    <row r="1021" spans="1:21" x14ac:dyDescent="0.4">
      <c r="A1021" s="2"/>
      <c r="B1021" s="2"/>
      <c r="C1021" s="14" t="str">
        <f t="shared" si="15"/>
        <v/>
      </c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</row>
    <row r="1022" spans="1:21" x14ac:dyDescent="0.4">
      <c r="A1022" s="2"/>
      <c r="B1022" s="2"/>
      <c r="C1022" s="14" t="str">
        <f t="shared" si="15"/>
        <v/>
      </c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</row>
    <row r="1023" spans="1:21" x14ac:dyDescent="0.4">
      <c r="A1023" s="2"/>
      <c r="B1023" s="2"/>
      <c r="C1023" s="14" t="str">
        <f t="shared" si="15"/>
        <v/>
      </c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</row>
    <row r="1024" spans="1:21" x14ac:dyDescent="0.4">
      <c r="A1024" s="2"/>
      <c r="B1024" s="2"/>
      <c r="C1024" s="14" t="str">
        <f t="shared" si="15"/>
        <v/>
      </c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</row>
    <row r="1025" spans="1:21" x14ac:dyDescent="0.4">
      <c r="A1025" s="2"/>
      <c r="B1025" s="2"/>
      <c r="C1025" s="14" t="str">
        <f t="shared" si="15"/>
        <v/>
      </c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</row>
    <row r="1026" spans="1:21" x14ac:dyDescent="0.4">
      <c r="A1026" s="2"/>
      <c r="B1026" s="2"/>
      <c r="C1026" s="14" t="str">
        <f t="shared" si="15"/>
        <v/>
      </c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</row>
    <row r="1027" spans="1:21" x14ac:dyDescent="0.4">
      <c r="A1027" s="2"/>
      <c r="B1027" s="2"/>
      <c r="C1027" s="14" t="str">
        <f t="shared" si="15"/>
        <v/>
      </c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</row>
    <row r="1028" spans="1:21" x14ac:dyDescent="0.4">
      <c r="A1028" s="2"/>
      <c r="B1028" s="2"/>
      <c r="C1028" s="14" t="str">
        <f t="shared" si="15"/>
        <v/>
      </c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</row>
    <row r="1029" spans="1:21" x14ac:dyDescent="0.4">
      <c r="A1029" s="2"/>
      <c r="B1029" s="2"/>
      <c r="C1029" s="14" t="str">
        <f t="shared" ref="C1029:C1092" si="16">IF(B1029="","",$U$1-B1029)</f>
        <v/>
      </c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</row>
    <row r="1030" spans="1:21" x14ac:dyDescent="0.4">
      <c r="A1030" s="2"/>
      <c r="B1030" s="2"/>
      <c r="C1030" s="14" t="str">
        <f t="shared" si="16"/>
        <v/>
      </c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</row>
    <row r="1031" spans="1:21" x14ac:dyDescent="0.4">
      <c r="A1031" s="2"/>
      <c r="B1031" s="2"/>
      <c r="C1031" s="14" t="str">
        <f t="shared" si="16"/>
        <v/>
      </c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</row>
    <row r="1032" spans="1:21" x14ac:dyDescent="0.4">
      <c r="A1032" s="2"/>
      <c r="B1032" s="2"/>
      <c r="C1032" s="14" t="str">
        <f t="shared" si="16"/>
        <v/>
      </c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</row>
    <row r="1033" spans="1:21" x14ac:dyDescent="0.4">
      <c r="A1033" s="2"/>
      <c r="B1033" s="2"/>
      <c r="C1033" s="14" t="str">
        <f t="shared" si="16"/>
        <v/>
      </c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</row>
    <row r="1034" spans="1:21" x14ac:dyDescent="0.4">
      <c r="A1034" s="2"/>
      <c r="B1034" s="2"/>
      <c r="C1034" s="14" t="str">
        <f t="shared" si="16"/>
        <v/>
      </c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</row>
    <row r="1035" spans="1:21" x14ac:dyDescent="0.4">
      <c r="A1035" s="2"/>
      <c r="B1035" s="2"/>
      <c r="C1035" s="14" t="str">
        <f t="shared" si="16"/>
        <v/>
      </c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</row>
    <row r="1036" spans="1:21" x14ac:dyDescent="0.4">
      <c r="A1036" s="2"/>
      <c r="B1036" s="2"/>
      <c r="C1036" s="14" t="str">
        <f t="shared" si="16"/>
        <v/>
      </c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</row>
    <row r="1037" spans="1:21" x14ac:dyDescent="0.4">
      <c r="A1037" s="2"/>
      <c r="B1037" s="2"/>
      <c r="C1037" s="14" t="str">
        <f t="shared" si="16"/>
        <v/>
      </c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</row>
    <row r="1038" spans="1:21" x14ac:dyDescent="0.4">
      <c r="A1038" s="2"/>
      <c r="B1038" s="2"/>
      <c r="C1038" s="14" t="str">
        <f t="shared" si="16"/>
        <v/>
      </c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</row>
    <row r="1039" spans="1:21" x14ac:dyDescent="0.4">
      <c r="A1039" s="2"/>
      <c r="B1039" s="2"/>
      <c r="C1039" s="14" t="str">
        <f t="shared" si="16"/>
        <v/>
      </c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</row>
    <row r="1040" spans="1:21" x14ac:dyDescent="0.4">
      <c r="A1040" s="2"/>
      <c r="B1040" s="2"/>
      <c r="C1040" s="14" t="str">
        <f t="shared" si="16"/>
        <v/>
      </c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</row>
    <row r="1041" spans="1:21" x14ac:dyDescent="0.4">
      <c r="A1041" s="2"/>
      <c r="B1041" s="2"/>
      <c r="C1041" s="14" t="str">
        <f t="shared" si="16"/>
        <v/>
      </c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</row>
    <row r="1042" spans="1:21" x14ac:dyDescent="0.4">
      <c r="A1042" s="2"/>
      <c r="B1042" s="2"/>
      <c r="C1042" s="14" t="str">
        <f t="shared" si="16"/>
        <v/>
      </c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</row>
    <row r="1043" spans="1:21" x14ac:dyDescent="0.4">
      <c r="A1043" s="2"/>
      <c r="B1043" s="2"/>
      <c r="C1043" s="14" t="str">
        <f t="shared" si="16"/>
        <v/>
      </c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</row>
    <row r="1044" spans="1:21" x14ac:dyDescent="0.4">
      <c r="A1044" s="2"/>
      <c r="B1044" s="2"/>
      <c r="C1044" s="14" t="str">
        <f t="shared" si="16"/>
        <v/>
      </c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</row>
    <row r="1045" spans="1:21" x14ac:dyDescent="0.4">
      <c r="A1045" s="2"/>
      <c r="B1045" s="2"/>
      <c r="C1045" s="14" t="str">
        <f t="shared" si="16"/>
        <v/>
      </c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</row>
    <row r="1046" spans="1:21" x14ac:dyDescent="0.4">
      <c r="A1046" s="2"/>
      <c r="B1046" s="2"/>
      <c r="C1046" s="14" t="str">
        <f t="shared" si="16"/>
        <v/>
      </c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</row>
    <row r="1047" spans="1:21" x14ac:dyDescent="0.4">
      <c r="A1047" s="2"/>
      <c r="B1047" s="2"/>
      <c r="C1047" s="14" t="str">
        <f t="shared" si="16"/>
        <v/>
      </c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</row>
    <row r="1048" spans="1:21" x14ac:dyDescent="0.4">
      <c r="A1048" s="2"/>
      <c r="B1048" s="2"/>
      <c r="C1048" s="14" t="str">
        <f t="shared" si="16"/>
        <v/>
      </c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</row>
    <row r="1049" spans="1:21" x14ac:dyDescent="0.4">
      <c r="A1049" s="2"/>
      <c r="B1049" s="2"/>
      <c r="C1049" s="14" t="str">
        <f t="shared" si="16"/>
        <v/>
      </c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</row>
    <row r="1050" spans="1:21" x14ac:dyDescent="0.4">
      <c r="A1050" s="2"/>
      <c r="B1050" s="2"/>
      <c r="C1050" s="14" t="str">
        <f t="shared" si="16"/>
        <v/>
      </c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</row>
    <row r="1051" spans="1:21" x14ac:dyDescent="0.4">
      <c r="A1051" s="2"/>
      <c r="B1051" s="2"/>
      <c r="C1051" s="14" t="str">
        <f t="shared" si="16"/>
        <v/>
      </c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</row>
    <row r="1052" spans="1:21" x14ac:dyDescent="0.4">
      <c r="A1052" s="2"/>
      <c r="B1052" s="2"/>
      <c r="C1052" s="14" t="str">
        <f t="shared" si="16"/>
        <v/>
      </c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</row>
    <row r="1053" spans="1:21" x14ac:dyDescent="0.4">
      <c r="A1053" s="2"/>
      <c r="B1053" s="2"/>
      <c r="C1053" s="14" t="str">
        <f t="shared" si="16"/>
        <v/>
      </c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</row>
    <row r="1054" spans="1:21" x14ac:dyDescent="0.4">
      <c r="A1054" s="2"/>
      <c r="B1054" s="2"/>
      <c r="C1054" s="14" t="str">
        <f t="shared" si="16"/>
        <v/>
      </c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</row>
    <row r="1055" spans="1:21" x14ac:dyDescent="0.4">
      <c r="A1055" s="2"/>
      <c r="B1055" s="2"/>
      <c r="C1055" s="14" t="str">
        <f t="shared" si="16"/>
        <v/>
      </c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</row>
    <row r="1056" spans="1:21" x14ac:dyDescent="0.4">
      <c r="A1056" s="2"/>
      <c r="B1056" s="2"/>
      <c r="C1056" s="14" t="str">
        <f t="shared" si="16"/>
        <v/>
      </c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</row>
    <row r="1057" spans="1:21" x14ac:dyDescent="0.4">
      <c r="A1057" s="2"/>
      <c r="B1057" s="2"/>
      <c r="C1057" s="14" t="str">
        <f t="shared" si="16"/>
        <v/>
      </c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</row>
    <row r="1058" spans="1:21" x14ac:dyDescent="0.4">
      <c r="A1058" s="2"/>
      <c r="B1058" s="2"/>
      <c r="C1058" s="14" t="str">
        <f t="shared" si="16"/>
        <v/>
      </c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</row>
    <row r="1059" spans="1:21" x14ac:dyDescent="0.4">
      <c r="A1059" s="2"/>
      <c r="B1059" s="2"/>
      <c r="C1059" s="14" t="str">
        <f t="shared" si="16"/>
        <v/>
      </c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</row>
    <row r="1060" spans="1:21" x14ac:dyDescent="0.4">
      <c r="A1060" s="2"/>
      <c r="B1060" s="2"/>
      <c r="C1060" s="14" t="str">
        <f t="shared" si="16"/>
        <v/>
      </c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</row>
    <row r="1061" spans="1:21" x14ac:dyDescent="0.4">
      <c r="A1061" s="2"/>
      <c r="B1061" s="2"/>
      <c r="C1061" s="14" t="str">
        <f t="shared" si="16"/>
        <v/>
      </c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</row>
    <row r="1062" spans="1:21" x14ac:dyDescent="0.4">
      <c r="A1062" s="2"/>
      <c r="B1062" s="2"/>
      <c r="C1062" s="14" t="str">
        <f t="shared" si="16"/>
        <v/>
      </c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</row>
    <row r="1063" spans="1:21" x14ac:dyDescent="0.4">
      <c r="A1063" s="2"/>
      <c r="B1063" s="2"/>
      <c r="C1063" s="14" t="str">
        <f t="shared" si="16"/>
        <v/>
      </c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</row>
    <row r="1064" spans="1:21" x14ac:dyDescent="0.4">
      <c r="A1064" s="2"/>
      <c r="B1064" s="2"/>
      <c r="C1064" s="14" t="str">
        <f t="shared" si="16"/>
        <v/>
      </c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</row>
    <row r="1065" spans="1:21" x14ac:dyDescent="0.4">
      <c r="A1065" s="2"/>
      <c r="B1065" s="2"/>
      <c r="C1065" s="14" t="str">
        <f t="shared" si="16"/>
        <v/>
      </c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</row>
    <row r="1066" spans="1:21" x14ac:dyDescent="0.4">
      <c r="A1066" s="2"/>
      <c r="B1066" s="2"/>
      <c r="C1066" s="14" t="str">
        <f t="shared" si="16"/>
        <v/>
      </c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</row>
    <row r="1067" spans="1:21" x14ac:dyDescent="0.4">
      <c r="A1067" s="2"/>
      <c r="B1067" s="2"/>
      <c r="C1067" s="14" t="str">
        <f t="shared" si="16"/>
        <v/>
      </c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</row>
    <row r="1068" spans="1:21" x14ac:dyDescent="0.4">
      <c r="A1068" s="2"/>
      <c r="B1068" s="2"/>
      <c r="C1068" s="14" t="str">
        <f t="shared" si="16"/>
        <v/>
      </c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</row>
    <row r="1069" spans="1:21" x14ac:dyDescent="0.4">
      <c r="A1069" s="2"/>
      <c r="B1069" s="2"/>
      <c r="C1069" s="14" t="str">
        <f t="shared" si="16"/>
        <v/>
      </c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</row>
    <row r="1070" spans="1:21" x14ac:dyDescent="0.4">
      <c r="A1070" s="2"/>
      <c r="B1070" s="2"/>
      <c r="C1070" s="14" t="str">
        <f t="shared" si="16"/>
        <v/>
      </c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</row>
    <row r="1071" spans="1:21" x14ac:dyDescent="0.4">
      <c r="A1071" s="2"/>
      <c r="B1071" s="2"/>
      <c r="C1071" s="14" t="str">
        <f t="shared" si="16"/>
        <v/>
      </c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</row>
    <row r="1072" spans="1:21" x14ac:dyDescent="0.4">
      <c r="A1072" s="2"/>
      <c r="B1072" s="2"/>
      <c r="C1072" s="14" t="str">
        <f t="shared" si="16"/>
        <v/>
      </c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</row>
    <row r="1073" spans="1:21" x14ac:dyDescent="0.4">
      <c r="A1073" s="2"/>
      <c r="B1073" s="2"/>
      <c r="C1073" s="14" t="str">
        <f t="shared" si="16"/>
        <v/>
      </c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</row>
    <row r="1074" spans="1:21" x14ac:dyDescent="0.4">
      <c r="A1074" s="2"/>
      <c r="B1074" s="2"/>
      <c r="C1074" s="14" t="str">
        <f t="shared" si="16"/>
        <v/>
      </c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</row>
    <row r="1075" spans="1:21" x14ac:dyDescent="0.4">
      <c r="A1075" s="2"/>
      <c r="B1075" s="2"/>
      <c r="C1075" s="14" t="str">
        <f t="shared" si="16"/>
        <v/>
      </c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</row>
    <row r="1076" spans="1:21" x14ac:dyDescent="0.4">
      <c r="A1076" s="2"/>
      <c r="B1076" s="2"/>
      <c r="C1076" s="14" t="str">
        <f t="shared" si="16"/>
        <v/>
      </c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</row>
    <row r="1077" spans="1:21" x14ac:dyDescent="0.4">
      <c r="A1077" s="2"/>
      <c r="B1077" s="2"/>
      <c r="C1077" s="14" t="str">
        <f t="shared" si="16"/>
        <v/>
      </c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</row>
    <row r="1078" spans="1:21" x14ac:dyDescent="0.4">
      <c r="A1078" s="2"/>
      <c r="B1078" s="2"/>
      <c r="C1078" s="14" t="str">
        <f t="shared" si="16"/>
        <v/>
      </c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</row>
    <row r="1079" spans="1:21" x14ac:dyDescent="0.4">
      <c r="A1079" s="2"/>
      <c r="B1079" s="2"/>
      <c r="C1079" s="14" t="str">
        <f t="shared" si="16"/>
        <v/>
      </c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</row>
    <row r="1080" spans="1:21" x14ac:dyDescent="0.4">
      <c r="A1080" s="2"/>
      <c r="B1080" s="2"/>
      <c r="C1080" s="14" t="str">
        <f t="shared" si="16"/>
        <v/>
      </c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</row>
    <row r="1081" spans="1:21" x14ac:dyDescent="0.4">
      <c r="A1081" s="2"/>
      <c r="B1081" s="2"/>
      <c r="C1081" s="14" t="str">
        <f t="shared" si="16"/>
        <v/>
      </c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</row>
    <row r="1082" spans="1:21" x14ac:dyDescent="0.4">
      <c r="A1082" s="2"/>
      <c r="B1082" s="2"/>
      <c r="C1082" s="14" t="str">
        <f t="shared" si="16"/>
        <v/>
      </c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</row>
    <row r="1083" spans="1:21" x14ac:dyDescent="0.4">
      <c r="A1083" s="2"/>
      <c r="B1083" s="2"/>
      <c r="C1083" s="14" t="str">
        <f t="shared" si="16"/>
        <v/>
      </c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</row>
    <row r="1084" spans="1:21" x14ac:dyDescent="0.4">
      <c r="A1084" s="2"/>
      <c r="B1084" s="2"/>
      <c r="C1084" s="14" t="str">
        <f t="shared" si="16"/>
        <v/>
      </c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</row>
    <row r="1085" spans="1:21" x14ac:dyDescent="0.4">
      <c r="A1085" s="2"/>
      <c r="B1085" s="2"/>
      <c r="C1085" s="14" t="str">
        <f t="shared" si="16"/>
        <v/>
      </c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</row>
    <row r="1086" spans="1:21" x14ac:dyDescent="0.4">
      <c r="A1086" s="2"/>
      <c r="B1086" s="2"/>
      <c r="C1086" s="14" t="str">
        <f t="shared" si="16"/>
        <v/>
      </c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</row>
    <row r="1087" spans="1:21" x14ac:dyDescent="0.4">
      <c r="A1087" s="2"/>
      <c r="B1087" s="2"/>
      <c r="C1087" s="14" t="str">
        <f t="shared" si="16"/>
        <v/>
      </c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</row>
    <row r="1088" spans="1:21" x14ac:dyDescent="0.4">
      <c r="A1088" s="2"/>
      <c r="B1088" s="2"/>
      <c r="C1088" s="14" t="str">
        <f t="shared" si="16"/>
        <v/>
      </c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</row>
    <row r="1089" spans="1:21" x14ac:dyDescent="0.4">
      <c r="A1089" s="2"/>
      <c r="B1089" s="2"/>
      <c r="C1089" s="14" t="str">
        <f t="shared" si="16"/>
        <v/>
      </c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</row>
    <row r="1090" spans="1:21" x14ac:dyDescent="0.4">
      <c r="A1090" s="2"/>
      <c r="B1090" s="2"/>
      <c r="C1090" s="14" t="str">
        <f t="shared" si="16"/>
        <v/>
      </c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</row>
    <row r="1091" spans="1:21" x14ac:dyDescent="0.4">
      <c r="A1091" s="2"/>
      <c r="B1091" s="2"/>
      <c r="C1091" s="14" t="str">
        <f t="shared" si="16"/>
        <v/>
      </c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</row>
    <row r="1092" spans="1:21" x14ac:dyDescent="0.4">
      <c r="A1092" s="2"/>
      <c r="B1092" s="2"/>
      <c r="C1092" s="14" t="str">
        <f t="shared" si="16"/>
        <v/>
      </c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</row>
    <row r="1093" spans="1:21" x14ac:dyDescent="0.4">
      <c r="A1093" s="2"/>
      <c r="B1093" s="2"/>
      <c r="C1093" s="14" t="str">
        <f t="shared" ref="C1093:C1156" si="17">IF(B1093="","",$U$1-B1093)</f>
        <v/>
      </c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</row>
    <row r="1094" spans="1:21" x14ac:dyDescent="0.4">
      <c r="A1094" s="2"/>
      <c r="B1094" s="2"/>
      <c r="C1094" s="14" t="str">
        <f t="shared" si="17"/>
        <v/>
      </c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</row>
    <row r="1095" spans="1:21" x14ac:dyDescent="0.4">
      <c r="A1095" s="2"/>
      <c r="B1095" s="2"/>
      <c r="C1095" s="14" t="str">
        <f t="shared" si="17"/>
        <v/>
      </c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</row>
    <row r="1096" spans="1:21" x14ac:dyDescent="0.4">
      <c r="A1096" s="2"/>
      <c r="B1096" s="2"/>
      <c r="C1096" s="14" t="str">
        <f t="shared" si="17"/>
        <v/>
      </c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</row>
    <row r="1097" spans="1:21" x14ac:dyDescent="0.4">
      <c r="A1097" s="2"/>
      <c r="B1097" s="2"/>
      <c r="C1097" s="14" t="str">
        <f t="shared" si="17"/>
        <v/>
      </c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</row>
    <row r="1098" spans="1:21" x14ac:dyDescent="0.4">
      <c r="A1098" s="2"/>
      <c r="B1098" s="2"/>
      <c r="C1098" s="14" t="str">
        <f t="shared" si="17"/>
        <v/>
      </c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</row>
    <row r="1099" spans="1:21" x14ac:dyDescent="0.4">
      <c r="A1099" s="2"/>
      <c r="B1099" s="2"/>
      <c r="C1099" s="14" t="str">
        <f t="shared" si="17"/>
        <v/>
      </c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</row>
    <row r="1100" spans="1:21" x14ac:dyDescent="0.4">
      <c r="A1100" s="2"/>
      <c r="B1100" s="2"/>
      <c r="C1100" s="14" t="str">
        <f t="shared" si="17"/>
        <v/>
      </c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</row>
    <row r="1101" spans="1:21" x14ac:dyDescent="0.4">
      <c r="A1101" s="2"/>
      <c r="B1101" s="2"/>
      <c r="C1101" s="14" t="str">
        <f t="shared" si="17"/>
        <v/>
      </c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</row>
    <row r="1102" spans="1:21" x14ac:dyDescent="0.4">
      <c r="A1102" s="2"/>
      <c r="B1102" s="2"/>
      <c r="C1102" s="14" t="str">
        <f t="shared" si="17"/>
        <v/>
      </c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</row>
    <row r="1103" spans="1:21" x14ac:dyDescent="0.4">
      <c r="A1103" s="2"/>
      <c r="B1103" s="2"/>
      <c r="C1103" s="14" t="str">
        <f t="shared" si="17"/>
        <v/>
      </c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</row>
    <row r="1104" spans="1:21" x14ac:dyDescent="0.4">
      <c r="A1104" s="2"/>
      <c r="B1104" s="2"/>
      <c r="C1104" s="14" t="str">
        <f t="shared" si="17"/>
        <v/>
      </c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</row>
    <row r="1105" spans="1:21" x14ac:dyDescent="0.4">
      <c r="A1105" s="2"/>
      <c r="B1105" s="2"/>
      <c r="C1105" s="14" t="str">
        <f t="shared" si="17"/>
        <v/>
      </c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</row>
    <row r="1106" spans="1:21" x14ac:dyDescent="0.4">
      <c r="A1106" s="2"/>
      <c r="B1106" s="2"/>
      <c r="C1106" s="14" t="str">
        <f t="shared" si="17"/>
        <v/>
      </c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</row>
    <row r="1107" spans="1:21" x14ac:dyDescent="0.4">
      <c r="A1107" s="2"/>
      <c r="B1107" s="2"/>
      <c r="C1107" s="14" t="str">
        <f t="shared" si="17"/>
        <v/>
      </c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</row>
    <row r="1108" spans="1:21" x14ac:dyDescent="0.4">
      <c r="A1108" s="2"/>
      <c r="B1108" s="2"/>
      <c r="C1108" s="14" t="str">
        <f t="shared" si="17"/>
        <v/>
      </c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</row>
    <row r="1109" spans="1:21" x14ac:dyDescent="0.4">
      <c r="A1109" s="2"/>
      <c r="B1109" s="2"/>
      <c r="C1109" s="14" t="str">
        <f t="shared" si="17"/>
        <v/>
      </c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</row>
    <row r="1110" spans="1:21" x14ac:dyDescent="0.4">
      <c r="A1110" s="2"/>
      <c r="B1110" s="2"/>
      <c r="C1110" s="14" t="str">
        <f t="shared" si="17"/>
        <v/>
      </c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</row>
    <row r="1111" spans="1:21" x14ac:dyDescent="0.4">
      <c r="A1111" s="2"/>
      <c r="B1111" s="2"/>
      <c r="C1111" s="14" t="str">
        <f t="shared" si="17"/>
        <v/>
      </c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</row>
    <row r="1112" spans="1:21" x14ac:dyDescent="0.4">
      <c r="A1112" s="2"/>
      <c r="B1112" s="2"/>
      <c r="C1112" s="14" t="str">
        <f t="shared" si="17"/>
        <v/>
      </c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</row>
    <row r="1113" spans="1:21" x14ac:dyDescent="0.4">
      <c r="A1113" s="2"/>
      <c r="B1113" s="2"/>
      <c r="C1113" s="14" t="str">
        <f t="shared" si="17"/>
        <v/>
      </c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</row>
    <row r="1114" spans="1:21" x14ac:dyDescent="0.4">
      <c r="A1114" s="2"/>
      <c r="B1114" s="2"/>
      <c r="C1114" s="14" t="str">
        <f t="shared" si="17"/>
        <v/>
      </c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</row>
    <row r="1115" spans="1:21" x14ac:dyDescent="0.4">
      <c r="A1115" s="2"/>
      <c r="B1115" s="2"/>
      <c r="C1115" s="14" t="str">
        <f t="shared" si="17"/>
        <v/>
      </c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</row>
    <row r="1116" spans="1:21" x14ac:dyDescent="0.4">
      <c r="A1116" s="2"/>
      <c r="B1116" s="2"/>
      <c r="C1116" s="14" t="str">
        <f t="shared" si="17"/>
        <v/>
      </c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</row>
    <row r="1117" spans="1:21" x14ac:dyDescent="0.4">
      <c r="A1117" s="2"/>
      <c r="B1117" s="2"/>
      <c r="C1117" s="14" t="str">
        <f t="shared" si="17"/>
        <v/>
      </c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</row>
    <row r="1118" spans="1:21" x14ac:dyDescent="0.4">
      <c r="A1118" s="2"/>
      <c r="B1118" s="2"/>
      <c r="C1118" s="14" t="str">
        <f t="shared" si="17"/>
        <v/>
      </c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</row>
    <row r="1119" spans="1:21" x14ac:dyDescent="0.4">
      <c r="A1119" s="2"/>
      <c r="B1119" s="2"/>
      <c r="C1119" s="14" t="str">
        <f t="shared" si="17"/>
        <v/>
      </c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</row>
    <row r="1120" spans="1:21" x14ac:dyDescent="0.4">
      <c r="A1120" s="2"/>
      <c r="B1120" s="2"/>
      <c r="C1120" s="14" t="str">
        <f t="shared" si="17"/>
        <v/>
      </c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</row>
    <row r="1121" spans="1:21" x14ac:dyDescent="0.4">
      <c r="A1121" s="2"/>
      <c r="B1121" s="2"/>
      <c r="C1121" s="14" t="str">
        <f t="shared" si="17"/>
        <v/>
      </c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</row>
    <row r="1122" spans="1:21" x14ac:dyDescent="0.4">
      <c r="A1122" s="2"/>
      <c r="B1122" s="2"/>
      <c r="C1122" s="14" t="str">
        <f t="shared" si="17"/>
        <v/>
      </c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</row>
    <row r="1123" spans="1:21" x14ac:dyDescent="0.4">
      <c r="A1123" s="2"/>
      <c r="B1123" s="2"/>
      <c r="C1123" s="14" t="str">
        <f t="shared" si="17"/>
        <v/>
      </c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</row>
    <row r="1124" spans="1:21" x14ac:dyDescent="0.4">
      <c r="A1124" s="2"/>
      <c r="B1124" s="2"/>
      <c r="C1124" s="14" t="str">
        <f t="shared" si="17"/>
        <v/>
      </c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</row>
    <row r="1125" spans="1:21" x14ac:dyDescent="0.4">
      <c r="A1125" s="2"/>
      <c r="B1125" s="2"/>
      <c r="C1125" s="14" t="str">
        <f t="shared" si="17"/>
        <v/>
      </c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</row>
    <row r="1126" spans="1:21" x14ac:dyDescent="0.4">
      <c r="A1126" s="2"/>
      <c r="B1126" s="2"/>
      <c r="C1126" s="14" t="str">
        <f t="shared" si="17"/>
        <v/>
      </c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</row>
    <row r="1127" spans="1:21" x14ac:dyDescent="0.4">
      <c r="A1127" s="2"/>
      <c r="B1127" s="2"/>
      <c r="C1127" s="14" t="str">
        <f t="shared" si="17"/>
        <v/>
      </c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</row>
    <row r="1128" spans="1:21" x14ac:dyDescent="0.4">
      <c r="A1128" s="2"/>
      <c r="B1128" s="2"/>
      <c r="C1128" s="14" t="str">
        <f t="shared" si="17"/>
        <v/>
      </c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</row>
    <row r="1129" spans="1:21" x14ac:dyDescent="0.4">
      <c r="A1129" s="2"/>
      <c r="B1129" s="2"/>
      <c r="C1129" s="14" t="str">
        <f t="shared" si="17"/>
        <v/>
      </c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</row>
    <row r="1130" spans="1:21" x14ac:dyDescent="0.4">
      <c r="A1130" s="2"/>
      <c r="B1130" s="2"/>
      <c r="C1130" s="14" t="str">
        <f t="shared" si="17"/>
        <v/>
      </c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</row>
    <row r="1131" spans="1:21" x14ac:dyDescent="0.4">
      <c r="A1131" s="2"/>
      <c r="B1131" s="2"/>
      <c r="C1131" s="14" t="str">
        <f t="shared" si="17"/>
        <v/>
      </c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</row>
    <row r="1132" spans="1:21" x14ac:dyDescent="0.4">
      <c r="A1132" s="2"/>
      <c r="B1132" s="2"/>
      <c r="C1132" s="14" t="str">
        <f t="shared" si="17"/>
        <v/>
      </c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</row>
    <row r="1133" spans="1:21" x14ac:dyDescent="0.4">
      <c r="A1133" s="2"/>
      <c r="B1133" s="2"/>
      <c r="C1133" s="14" t="str">
        <f t="shared" si="17"/>
        <v/>
      </c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</row>
    <row r="1134" spans="1:21" x14ac:dyDescent="0.4">
      <c r="A1134" s="2"/>
      <c r="B1134" s="2"/>
      <c r="C1134" s="14" t="str">
        <f t="shared" si="17"/>
        <v/>
      </c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</row>
    <row r="1135" spans="1:21" x14ac:dyDescent="0.4">
      <c r="A1135" s="2"/>
      <c r="B1135" s="2"/>
      <c r="C1135" s="14" t="str">
        <f t="shared" si="17"/>
        <v/>
      </c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</row>
    <row r="1136" spans="1:21" x14ac:dyDescent="0.4">
      <c r="A1136" s="2"/>
      <c r="B1136" s="2"/>
      <c r="C1136" s="14" t="str">
        <f t="shared" si="17"/>
        <v/>
      </c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</row>
    <row r="1137" spans="1:21" x14ac:dyDescent="0.4">
      <c r="A1137" s="2"/>
      <c r="B1137" s="2"/>
      <c r="C1137" s="14" t="str">
        <f t="shared" si="17"/>
        <v/>
      </c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</row>
    <row r="1138" spans="1:21" x14ac:dyDescent="0.4">
      <c r="A1138" s="2"/>
      <c r="B1138" s="2"/>
      <c r="C1138" s="14" t="str">
        <f t="shared" si="17"/>
        <v/>
      </c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</row>
    <row r="1139" spans="1:21" x14ac:dyDescent="0.4">
      <c r="A1139" s="2"/>
      <c r="B1139" s="2"/>
      <c r="C1139" s="14" t="str">
        <f t="shared" si="17"/>
        <v/>
      </c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</row>
    <row r="1140" spans="1:21" x14ac:dyDescent="0.4">
      <c r="A1140" s="2"/>
      <c r="B1140" s="2"/>
      <c r="C1140" s="14" t="str">
        <f t="shared" si="17"/>
        <v/>
      </c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</row>
    <row r="1141" spans="1:21" x14ac:dyDescent="0.4">
      <c r="A1141" s="2"/>
      <c r="B1141" s="2"/>
      <c r="C1141" s="14" t="str">
        <f t="shared" si="17"/>
        <v/>
      </c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</row>
    <row r="1142" spans="1:21" x14ac:dyDescent="0.4">
      <c r="A1142" s="2"/>
      <c r="B1142" s="2"/>
      <c r="C1142" s="14" t="str">
        <f t="shared" si="17"/>
        <v/>
      </c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</row>
    <row r="1143" spans="1:21" x14ac:dyDescent="0.4">
      <c r="A1143" s="2"/>
      <c r="B1143" s="2"/>
      <c r="C1143" s="14" t="str">
        <f t="shared" si="17"/>
        <v/>
      </c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</row>
    <row r="1144" spans="1:21" x14ac:dyDescent="0.4">
      <c r="A1144" s="2"/>
      <c r="B1144" s="2"/>
      <c r="C1144" s="14" t="str">
        <f t="shared" si="17"/>
        <v/>
      </c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</row>
    <row r="1145" spans="1:21" x14ac:dyDescent="0.4">
      <c r="A1145" s="2"/>
      <c r="B1145" s="2"/>
      <c r="C1145" s="14" t="str">
        <f t="shared" si="17"/>
        <v/>
      </c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</row>
    <row r="1146" spans="1:21" x14ac:dyDescent="0.4">
      <c r="A1146" s="2"/>
      <c r="B1146" s="2"/>
      <c r="C1146" s="14" t="str">
        <f t="shared" si="17"/>
        <v/>
      </c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</row>
    <row r="1147" spans="1:21" x14ac:dyDescent="0.4">
      <c r="A1147" s="2"/>
      <c r="B1147" s="2"/>
      <c r="C1147" s="14" t="str">
        <f t="shared" si="17"/>
        <v/>
      </c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</row>
    <row r="1148" spans="1:21" x14ac:dyDescent="0.4">
      <c r="A1148" s="2"/>
      <c r="B1148" s="2"/>
      <c r="C1148" s="14" t="str">
        <f t="shared" si="17"/>
        <v/>
      </c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</row>
    <row r="1149" spans="1:21" x14ac:dyDescent="0.4">
      <c r="A1149" s="2"/>
      <c r="B1149" s="2"/>
      <c r="C1149" s="14" t="str">
        <f t="shared" si="17"/>
        <v/>
      </c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</row>
    <row r="1150" spans="1:21" x14ac:dyDescent="0.4">
      <c r="A1150" s="2"/>
      <c r="B1150" s="2"/>
      <c r="C1150" s="14" t="str">
        <f t="shared" si="17"/>
        <v/>
      </c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</row>
    <row r="1151" spans="1:21" x14ac:dyDescent="0.4">
      <c r="A1151" s="2"/>
      <c r="B1151" s="2"/>
      <c r="C1151" s="14" t="str">
        <f t="shared" si="17"/>
        <v/>
      </c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</row>
    <row r="1152" spans="1:21" x14ac:dyDescent="0.4">
      <c r="A1152" s="2"/>
      <c r="B1152" s="2"/>
      <c r="C1152" s="14" t="str">
        <f t="shared" si="17"/>
        <v/>
      </c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</row>
    <row r="1153" spans="1:21" x14ac:dyDescent="0.4">
      <c r="A1153" s="2"/>
      <c r="B1153" s="2"/>
      <c r="C1153" s="14" t="str">
        <f t="shared" si="17"/>
        <v/>
      </c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</row>
    <row r="1154" spans="1:21" x14ac:dyDescent="0.4">
      <c r="A1154" s="2"/>
      <c r="B1154" s="2"/>
      <c r="C1154" s="14" t="str">
        <f t="shared" si="17"/>
        <v/>
      </c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</row>
    <row r="1155" spans="1:21" x14ac:dyDescent="0.4">
      <c r="A1155" s="2"/>
      <c r="B1155" s="2"/>
      <c r="C1155" s="14" t="str">
        <f t="shared" si="17"/>
        <v/>
      </c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</row>
    <row r="1156" spans="1:21" x14ac:dyDescent="0.4">
      <c r="A1156" s="2"/>
      <c r="B1156" s="2"/>
      <c r="C1156" s="14" t="str">
        <f t="shared" si="17"/>
        <v/>
      </c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</row>
    <row r="1157" spans="1:21" x14ac:dyDescent="0.4">
      <c r="A1157" s="2"/>
      <c r="B1157" s="2"/>
      <c r="C1157" s="14" t="str">
        <f t="shared" ref="C1157:C1220" si="18">IF(B1157="","",$U$1-B1157)</f>
        <v/>
      </c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</row>
    <row r="1158" spans="1:21" x14ac:dyDescent="0.4">
      <c r="A1158" s="2"/>
      <c r="B1158" s="2"/>
      <c r="C1158" s="14" t="str">
        <f t="shared" si="18"/>
        <v/>
      </c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</row>
    <row r="1159" spans="1:21" x14ac:dyDescent="0.4">
      <c r="A1159" s="2"/>
      <c r="B1159" s="2"/>
      <c r="C1159" s="14" t="str">
        <f t="shared" si="18"/>
        <v/>
      </c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</row>
    <row r="1160" spans="1:21" x14ac:dyDescent="0.4">
      <c r="A1160" s="2"/>
      <c r="B1160" s="2"/>
      <c r="C1160" s="14" t="str">
        <f t="shared" si="18"/>
        <v/>
      </c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</row>
    <row r="1161" spans="1:21" x14ac:dyDescent="0.4">
      <c r="A1161" s="2"/>
      <c r="B1161" s="2"/>
      <c r="C1161" s="14" t="str">
        <f t="shared" si="18"/>
        <v/>
      </c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</row>
    <row r="1162" spans="1:21" x14ac:dyDescent="0.4">
      <c r="A1162" s="2"/>
      <c r="B1162" s="2"/>
      <c r="C1162" s="14" t="str">
        <f t="shared" si="18"/>
        <v/>
      </c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</row>
    <row r="1163" spans="1:21" x14ac:dyDescent="0.4">
      <c r="A1163" s="2"/>
      <c r="B1163" s="2"/>
      <c r="C1163" s="14" t="str">
        <f t="shared" si="18"/>
        <v/>
      </c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</row>
    <row r="1164" spans="1:21" x14ac:dyDescent="0.4">
      <c r="A1164" s="2"/>
      <c r="B1164" s="2"/>
      <c r="C1164" s="14" t="str">
        <f t="shared" si="18"/>
        <v/>
      </c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</row>
    <row r="1165" spans="1:21" x14ac:dyDescent="0.4">
      <c r="A1165" s="2"/>
      <c r="B1165" s="2"/>
      <c r="C1165" s="14" t="str">
        <f t="shared" si="18"/>
        <v/>
      </c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</row>
    <row r="1166" spans="1:21" x14ac:dyDescent="0.4">
      <c r="A1166" s="2"/>
      <c r="B1166" s="2"/>
      <c r="C1166" s="14" t="str">
        <f t="shared" si="18"/>
        <v/>
      </c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</row>
    <row r="1167" spans="1:21" x14ac:dyDescent="0.4">
      <c r="A1167" s="2"/>
      <c r="B1167" s="2"/>
      <c r="C1167" s="14" t="str">
        <f t="shared" si="18"/>
        <v/>
      </c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</row>
    <row r="1168" spans="1:21" x14ac:dyDescent="0.4">
      <c r="A1168" s="2"/>
      <c r="B1168" s="2"/>
      <c r="C1168" s="14" t="str">
        <f t="shared" si="18"/>
        <v/>
      </c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</row>
    <row r="1169" spans="1:21" x14ac:dyDescent="0.4">
      <c r="A1169" s="2"/>
      <c r="B1169" s="2"/>
      <c r="C1169" s="14" t="str">
        <f t="shared" si="18"/>
        <v/>
      </c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</row>
    <row r="1170" spans="1:21" x14ac:dyDescent="0.4">
      <c r="A1170" s="2"/>
      <c r="B1170" s="2"/>
      <c r="C1170" s="14" t="str">
        <f t="shared" si="18"/>
        <v/>
      </c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</row>
    <row r="1171" spans="1:21" x14ac:dyDescent="0.4">
      <c r="A1171" s="2"/>
      <c r="B1171" s="2"/>
      <c r="C1171" s="14" t="str">
        <f t="shared" si="18"/>
        <v/>
      </c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</row>
    <row r="1172" spans="1:21" x14ac:dyDescent="0.4">
      <c r="A1172" s="2"/>
      <c r="B1172" s="2"/>
      <c r="C1172" s="14" t="str">
        <f t="shared" si="18"/>
        <v/>
      </c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</row>
    <row r="1173" spans="1:21" x14ac:dyDescent="0.4">
      <c r="A1173" s="2"/>
      <c r="B1173" s="2"/>
      <c r="C1173" s="14" t="str">
        <f t="shared" si="18"/>
        <v/>
      </c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</row>
    <row r="1174" spans="1:21" x14ac:dyDescent="0.4">
      <c r="A1174" s="2"/>
      <c r="B1174" s="2"/>
      <c r="C1174" s="14" t="str">
        <f t="shared" si="18"/>
        <v/>
      </c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</row>
    <row r="1175" spans="1:21" x14ac:dyDescent="0.4">
      <c r="A1175" s="2"/>
      <c r="B1175" s="2"/>
      <c r="C1175" s="14" t="str">
        <f t="shared" si="18"/>
        <v/>
      </c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</row>
    <row r="1176" spans="1:21" x14ac:dyDescent="0.4">
      <c r="A1176" s="2"/>
      <c r="B1176" s="2"/>
      <c r="C1176" s="14" t="str">
        <f t="shared" si="18"/>
        <v/>
      </c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</row>
    <row r="1177" spans="1:21" x14ac:dyDescent="0.4">
      <c r="A1177" s="2"/>
      <c r="B1177" s="2"/>
      <c r="C1177" s="14" t="str">
        <f t="shared" si="18"/>
        <v/>
      </c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</row>
    <row r="1178" spans="1:21" x14ac:dyDescent="0.4">
      <c r="A1178" s="2"/>
      <c r="B1178" s="2"/>
      <c r="C1178" s="14" t="str">
        <f t="shared" si="18"/>
        <v/>
      </c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</row>
    <row r="1179" spans="1:21" x14ac:dyDescent="0.4">
      <c r="A1179" s="2"/>
      <c r="B1179" s="2"/>
      <c r="C1179" s="14" t="str">
        <f t="shared" si="18"/>
        <v/>
      </c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</row>
    <row r="1180" spans="1:21" x14ac:dyDescent="0.4">
      <c r="A1180" s="2"/>
      <c r="B1180" s="2"/>
      <c r="C1180" s="14" t="str">
        <f t="shared" si="18"/>
        <v/>
      </c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</row>
    <row r="1181" spans="1:21" x14ac:dyDescent="0.4">
      <c r="A1181" s="2"/>
      <c r="B1181" s="2"/>
      <c r="C1181" s="14" t="str">
        <f t="shared" si="18"/>
        <v/>
      </c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</row>
    <row r="1182" spans="1:21" x14ac:dyDescent="0.4">
      <c r="A1182" s="2"/>
      <c r="B1182" s="2"/>
      <c r="C1182" s="14" t="str">
        <f t="shared" si="18"/>
        <v/>
      </c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</row>
    <row r="1183" spans="1:21" x14ac:dyDescent="0.4">
      <c r="A1183" s="2"/>
      <c r="B1183" s="2"/>
      <c r="C1183" s="14" t="str">
        <f t="shared" si="18"/>
        <v/>
      </c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</row>
    <row r="1184" spans="1:21" x14ac:dyDescent="0.4">
      <c r="A1184" s="2"/>
      <c r="B1184" s="2"/>
      <c r="C1184" s="14" t="str">
        <f t="shared" si="18"/>
        <v/>
      </c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</row>
    <row r="1185" spans="1:21" x14ac:dyDescent="0.4">
      <c r="A1185" s="2"/>
      <c r="B1185" s="2"/>
      <c r="C1185" s="14" t="str">
        <f t="shared" si="18"/>
        <v/>
      </c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</row>
    <row r="1186" spans="1:21" x14ac:dyDescent="0.4">
      <c r="A1186" s="2"/>
      <c r="B1186" s="2"/>
      <c r="C1186" s="14" t="str">
        <f t="shared" si="18"/>
        <v/>
      </c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</row>
    <row r="1187" spans="1:21" x14ac:dyDescent="0.4">
      <c r="A1187" s="2"/>
      <c r="B1187" s="2"/>
      <c r="C1187" s="14" t="str">
        <f t="shared" si="18"/>
        <v/>
      </c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</row>
    <row r="1188" spans="1:21" x14ac:dyDescent="0.4">
      <c r="A1188" s="2"/>
      <c r="B1188" s="2"/>
      <c r="C1188" s="14" t="str">
        <f t="shared" si="18"/>
        <v/>
      </c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</row>
    <row r="1189" spans="1:21" x14ac:dyDescent="0.4">
      <c r="A1189" s="2"/>
      <c r="B1189" s="2"/>
      <c r="C1189" s="14" t="str">
        <f t="shared" si="18"/>
        <v/>
      </c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</row>
    <row r="1190" spans="1:21" x14ac:dyDescent="0.4">
      <c r="A1190" s="2"/>
      <c r="B1190" s="2"/>
      <c r="C1190" s="14" t="str">
        <f t="shared" si="18"/>
        <v/>
      </c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</row>
    <row r="1191" spans="1:21" x14ac:dyDescent="0.4">
      <c r="A1191" s="2"/>
      <c r="B1191" s="2"/>
      <c r="C1191" s="14" t="str">
        <f t="shared" si="18"/>
        <v/>
      </c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</row>
    <row r="1192" spans="1:21" x14ac:dyDescent="0.4">
      <c r="A1192" s="2"/>
      <c r="B1192" s="2"/>
      <c r="C1192" s="14" t="str">
        <f t="shared" si="18"/>
        <v/>
      </c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</row>
    <row r="1193" spans="1:21" x14ac:dyDescent="0.4">
      <c r="A1193" s="2"/>
      <c r="B1193" s="2"/>
      <c r="C1193" s="14" t="str">
        <f t="shared" si="18"/>
        <v/>
      </c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</row>
    <row r="1194" spans="1:21" x14ac:dyDescent="0.4">
      <c r="A1194" s="2"/>
      <c r="B1194" s="2"/>
      <c r="C1194" s="14" t="str">
        <f t="shared" si="18"/>
        <v/>
      </c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</row>
    <row r="1195" spans="1:21" x14ac:dyDescent="0.4">
      <c r="A1195" s="2"/>
      <c r="B1195" s="2"/>
      <c r="C1195" s="14" t="str">
        <f t="shared" si="18"/>
        <v/>
      </c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</row>
    <row r="1196" spans="1:21" x14ac:dyDescent="0.4">
      <c r="A1196" s="2"/>
      <c r="B1196" s="2"/>
      <c r="C1196" s="14" t="str">
        <f t="shared" si="18"/>
        <v/>
      </c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</row>
    <row r="1197" spans="1:21" x14ac:dyDescent="0.4">
      <c r="A1197" s="2"/>
      <c r="B1197" s="2"/>
      <c r="C1197" s="14" t="str">
        <f t="shared" si="18"/>
        <v/>
      </c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</row>
    <row r="1198" spans="1:21" x14ac:dyDescent="0.4">
      <c r="A1198" s="2"/>
      <c r="B1198" s="2"/>
      <c r="C1198" s="14" t="str">
        <f t="shared" si="18"/>
        <v/>
      </c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</row>
    <row r="1199" spans="1:21" x14ac:dyDescent="0.4">
      <c r="A1199" s="2"/>
      <c r="B1199" s="2"/>
      <c r="C1199" s="14" t="str">
        <f t="shared" si="18"/>
        <v/>
      </c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</row>
    <row r="1200" spans="1:21" x14ac:dyDescent="0.4">
      <c r="A1200" s="2"/>
      <c r="B1200" s="2"/>
      <c r="C1200" s="14" t="str">
        <f t="shared" si="18"/>
        <v/>
      </c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</row>
    <row r="1201" spans="1:21" x14ac:dyDescent="0.4">
      <c r="A1201" s="2"/>
      <c r="B1201" s="2"/>
      <c r="C1201" s="14" t="str">
        <f t="shared" si="18"/>
        <v/>
      </c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</row>
    <row r="1202" spans="1:21" x14ac:dyDescent="0.4">
      <c r="A1202" s="2"/>
      <c r="B1202" s="2"/>
      <c r="C1202" s="14" t="str">
        <f t="shared" si="18"/>
        <v/>
      </c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</row>
    <row r="1203" spans="1:21" x14ac:dyDescent="0.4">
      <c r="A1203" s="2"/>
      <c r="B1203" s="2"/>
      <c r="C1203" s="14" t="str">
        <f t="shared" si="18"/>
        <v/>
      </c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</row>
    <row r="1204" spans="1:21" x14ac:dyDescent="0.4">
      <c r="A1204" s="2"/>
      <c r="B1204" s="2"/>
      <c r="C1204" s="14" t="str">
        <f t="shared" si="18"/>
        <v/>
      </c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</row>
    <row r="1205" spans="1:21" x14ac:dyDescent="0.4">
      <c r="A1205" s="2"/>
      <c r="B1205" s="2"/>
      <c r="C1205" s="14" t="str">
        <f t="shared" si="18"/>
        <v/>
      </c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</row>
    <row r="1206" spans="1:21" x14ac:dyDescent="0.4">
      <c r="A1206" s="2"/>
      <c r="B1206" s="2"/>
      <c r="C1206" s="14" t="str">
        <f t="shared" si="18"/>
        <v/>
      </c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</row>
    <row r="1207" spans="1:21" x14ac:dyDescent="0.4">
      <c r="A1207" s="2"/>
      <c r="B1207" s="2"/>
      <c r="C1207" s="14" t="str">
        <f t="shared" si="18"/>
        <v/>
      </c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</row>
    <row r="1208" spans="1:21" x14ac:dyDescent="0.4">
      <c r="A1208" s="2"/>
      <c r="B1208" s="2"/>
      <c r="C1208" s="14" t="str">
        <f t="shared" si="18"/>
        <v/>
      </c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</row>
    <row r="1209" spans="1:21" x14ac:dyDescent="0.4">
      <c r="A1209" s="2"/>
      <c r="B1209" s="2"/>
      <c r="C1209" s="14" t="str">
        <f t="shared" si="18"/>
        <v/>
      </c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</row>
    <row r="1210" spans="1:21" x14ac:dyDescent="0.4">
      <c r="A1210" s="2"/>
      <c r="B1210" s="2"/>
      <c r="C1210" s="14" t="str">
        <f t="shared" si="18"/>
        <v/>
      </c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</row>
    <row r="1211" spans="1:21" x14ac:dyDescent="0.4">
      <c r="A1211" s="2"/>
      <c r="B1211" s="2"/>
      <c r="C1211" s="14" t="str">
        <f t="shared" si="18"/>
        <v/>
      </c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</row>
    <row r="1212" spans="1:21" x14ac:dyDescent="0.4">
      <c r="A1212" s="2"/>
      <c r="B1212" s="2"/>
      <c r="C1212" s="14" t="str">
        <f t="shared" si="18"/>
        <v/>
      </c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</row>
    <row r="1213" spans="1:21" x14ac:dyDescent="0.4">
      <c r="A1213" s="2"/>
      <c r="B1213" s="2"/>
      <c r="C1213" s="14" t="str">
        <f t="shared" si="18"/>
        <v/>
      </c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</row>
    <row r="1214" spans="1:21" x14ac:dyDescent="0.4">
      <c r="A1214" s="2"/>
      <c r="B1214" s="2"/>
      <c r="C1214" s="14" t="str">
        <f t="shared" si="18"/>
        <v/>
      </c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</row>
    <row r="1215" spans="1:21" x14ac:dyDescent="0.4">
      <c r="A1215" s="2"/>
      <c r="B1215" s="2"/>
      <c r="C1215" s="14" t="str">
        <f t="shared" si="18"/>
        <v/>
      </c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</row>
    <row r="1216" spans="1:21" x14ac:dyDescent="0.4">
      <c r="A1216" s="2"/>
      <c r="B1216" s="2"/>
      <c r="C1216" s="14" t="str">
        <f t="shared" si="18"/>
        <v/>
      </c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</row>
    <row r="1217" spans="1:21" x14ac:dyDescent="0.4">
      <c r="A1217" s="2"/>
      <c r="B1217" s="2"/>
      <c r="C1217" s="14" t="str">
        <f t="shared" si="18"/>
        <v/>
      </c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</row>
    <row r="1218" spans="1:21" x14ac:dyDescent="0.4">
      <c r="A1218" s="2"/>
      <c r="B1218" s="2"/>
      <c r="C1218" s="14" t="str">
        <f t="shared" si="18"/>
        <v/>
      </c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</row>
    <row r="1219" spans="1:21" x14ac:dyDescent="0.4">
      <c r="A1219" s="2"/>
      <c r="B1219" s="2"/>
      <c r="C1219" s="14" t="str">
        <f t="shared" si="18"/>
        <v/>
      </c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</row>
    <row r="1220" spans="1:21" x14ac:dyDescent="0.4">
      <c r="A1220" s="2"/>
      <c r="B1220" s="2"/>
      <c r="C1220" s="14" t="str">
        <f t="shared" si="18"/>
        <v/>
      </c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</row>
    <row r="1221" spans="1:21" x14ac:dyDescent="0.4">
      <c r="A1221" s="2"/>
      <c r="B1221" s="2"/>
      <c r="C1221" s="14" t="str">
        <f t="shared" ref="C1221:C1284" si="19">IF(B1221="","",$U$1-B1221)</f>
        <v/>
      </c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</row>
    <row r="1222" spans="1:21" x14ac:dyDescent="0.4">
      <c r="A1222" s="2"/>
      <c r="B1222" s="2"/>
      <c r="C1222" s="14" t="str">
        <f t="shared" si="19"/>
        <v/>
      </c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</row>
    <row r="1223" spans="1:21" x14ac:dyDescent="0.4">
      <c r="A1223" s="2"/>
      <c r="B1223" s="2"/>
      <c r="C1223" s="14" t="str">
        <f t="shared" si="19"/>
        <v/>
      </c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</row>
    <row r="1224" spans="1:21" x14ac:dyDescent="0.4">
      <c r="A1224" s="2"/>
      <c r="B1224" s="2"/>
      <c r="C1224" s="14" t="str">
        <f t="shared" si="19"/>
        <v/>
      </c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</row>
    <row r="1225" spans="1:21" x14ac:dyDescent="0.4">
      <c r="A1225" s="2"/>
      <c r="B1225" s="2"/>
      <c r="C1225" s="14" t="str">
        <f t="shared" si="19"/>
        <v/>
      </c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</row>
    <row r="1226" spans="1:21" x14ac:dyDescent="0.4">
      <c r="A1226" s="2"/>
      <c r="B1226" s="2"/>
      <c r="C1226" s="14" t="str">
        <f t="shared" si="19"/>
        <v/>
      </c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</row>
    <row r="1227" spans="1:21" x14ac:dyDescent="0.4">
      <c r="A1227" s="2"/>
      <c r="B1227" s="2"/>
      <c r="C1227" s="14" t="str">
        <f t="shared" si="19"/>
        <v/>
      </c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</row>
    <row r="1228" spans="1:21" x14ac:dyDescent="0.4">
      <c r="A1228" s="2"/>
      <c r="B1228" s="2"/>
      <c r="C1228" s="14" t="str">
        <f t="shared" si="19"/>
        <v/>
      </c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</row>
    <row r="1229" spans="1:21" x14ac:dyDescent="0.4">
      <c r="A1229" s="2"/>
      <c r="B1229" s="2"/>
      <c r="C1229" s="14" t="str">
        <f t="shared" si="19"/>
        <v/>
      </c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</row>
    <row r="1230" spans="1:21" x14ac:dyDescent="0.4">
      <c r="A1230" s="2"/>
      <c r="B1230" s="2"/>
      <c r="C1230" s="14" t="str">
        <f t="shared" si="19"/>
        <v/>
      </c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</row>
    <row r="1231" spans="1:21" x14ac:dyDescent="0.4">
      <c r="A1231" s="2"/>
      <c r="B1231" s="2"/>
      <c r="C1231" s="14" t="str">
        <f t="shared" si="19"/>
        <v/>
      </c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</row>
    <row r="1232" spans="1:21" x14ac:dyDescent="0.4">
      <c r="A1232" s="2"/>
      <c r="B1232" s="2"/>
      <c r="C1232" s="14" t="str">
        <f t="shared" si="19"/>
        <v/>
      </c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</row>
    <row r="1233" spans="1:21" x14ac:dyDescent="0.4">
      <c r="A1233" s="2"/>
      <c r="B1233" s="2"/>
      <c r="C1233" s="14" t="str">
        <f t="shared" si="19"/>
        <v/>
      </c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</row>
    <row r="1234" spans="1:21" x14ac:dyDescent="0.4">
      <c r="A1234" s="2"/>
      <c r="B1234" s="2"/>
      <c r="C1234" s="14" t="str">
        <f t="shared" si="19"/>
        <v/>
      </c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</row>
    <row r="1235" spans="1:21" x14ac:dyDescent="0.4">
      <c r="A1235" s="2"/>
      <c r="B1235" s="2"/>
      <c r="C1235" s="14" t="str">
        <f t="shared" si="19"/>
        <v/>
      </c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</row>
    <row r="1236" spans="1:21" x14ac:dyDescent="0.4">
      <c r="A1236" s="2"/>
      <c r="B1236" s="2"/>
      <c r="C1236" s="14" t="str">
        <f t="shared" si="19"/>
        <v/>
      </c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</row>
    <row r="1237" spans="1:21" x14ac:dyDescent="0.4">
      <c r="A1237" s="2"/>
      <c r="B1237" s="2"/>
      <c r="C1237" s="14" t="str">
        <f t="shared" si="19"/>
        <v/>
      </c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</row>
    <row r="1238" spans="1:21" x14ac:dyDescent="0.4">
      <c r="A1238" s="2"/>
      <c r="B1238" s="2"/>
      <c r="C1238" s="14" t="str">
        <f t="shared" si="19"/>
        <v/>
      </c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</row>
    <row r="1239" spans="1:21" x14ac:dyDescent="0.4">
      <c r="A1239" s="2"/>
      <c r="B1239" s="2"/>
      <c r="C1239" s="14" t="str">
        <f t="shared" si="19"/>
        <v/>
      </c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</row>
    <row r="1240" spans="1:21" x14ac:dyDescent="0.4">
      <c r="A1240" s="2"/>
      <c r="B1240" s="2"/>
      <c r="C1240" s="14" t="str">
        <f t="shared" si="19"/>
        <v/>
      </c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</row>
    <row r="1241" spans="1:21" x14ac:dyDescent="0.4">
      <c r="A1241" s="2"/>
      <c r="B1241" s="2"/>
      <c r="C1241" s="14" t="str">
        <f t="shared" si="19"/>
        <v/>
      </c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</row>
    <row r="1242" spans="1:21" x14ac:dyDescent="0.4">
      <c r="A1242" s="2"/>
      <c r="B1242" s="2"/>
      <c r="C1242" s="14" t="str">
        <f t="shared" si="19"/>
        <v/>
      </c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</row>
    <row r="1243" spans="1:21" x14ac:dyDescent="0.4">
      <c r="A1243" s="2"/>
      <c r="B1243" s="2"/>
      <c r="C1243" s="14" t="str">
        <f t="shared" si="19"/>
        <v/>
      </c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</row>
    <row r="1244" spans="1:21" x14ac:dyDescent="0.4">
      <c r="A1244" s="2"/>
      <c r="B1244" s="2"/>
      <c r="C1244" s="14" t="str">
        <f t="shared" si="19"/>
        <v/>
      </c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</row>
    <row r="1245" spans="1:21" x14ac:dyDescent="0.4">
      <c r="A1245" s="2"/>
      <c r="B1245" s="2"/>
      <c r="C1245" s="14" t="str">
        <f t="shared" si="19"/>
        <v/>
      </c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</row>
    <row r="1246" spans="1:21" x14ac:dyDescent="0.4">
      <c r="A1246" s="2"/>
      <c r="B1246" s="2"/>
      <c r="C1246" s="14" t="str">
        <f t="shared" si="19"/>
        <v/>
      </c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</row>
    <row r="1247" spans="1:21" x14ac:dyDescent="0.4">
      <c r="A1247" s="2"/>
      <c r="B1247" s="2"/>
      <c r="C1247" s="14" t="str">
        <f t="shared" si="19"/>
        <v/>
      </c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</row>
    <row r="1248" spans="1:21" x14ac:dyDescent="0.4">
      <c r="A1248" s="2"/>
      <c r="B1248" s="2"/>
      <c r="C1248" s="14" t="str">
        <f t="shared" si="19"/>
        <v/>
      </c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</row>
    <row r="1249" spans="1:21" x14ac:dyDescent="0.4">
      <c r="A1249" s="2"/>
      <c r="B1249" s="2"/>
      <c r="C1249" s="14" t="str">
        <f t="shared" si="19"/>
        <v/>
      </c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</row>
    <row r="1250" spans="1:21" x14ac:dyDescent="0.4">
      <c r="A1250" s="2"/>
      <c r="B1250" s="2"/>
      <c r="C1250" s="14" t="str">
        <f t="shared" si="19"/>
        <v/>
      </c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</row>
    <row r="1251" spans="1:21" x14ac:dyDescent="0.4">
      <c r="A1251" s="2"/>
      <c r="B1251" s="2"/>
      <c r="C1251" s="14" t="str">
        <f t="shared" si="19"/>
        <v/>
      </c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</row>
    <row r="1252" spans="1:21" x14ac:dyDescent="0.4">
      <c r="A1252" s="2"/>
      <c r="B1252" s="2"/>
      <c r="C1252" s="14" t="str">
        <f t="shared" si="19"/>
        <v/>
      </c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</row>
    <row r="1253" spans="1:21" x14ac:dyDescent="0.4">
      <c r="A1253" s="2"/>
      <c r="B1253" s="2"/>
      <c r="C1253" s="14" t="str">
        <f t="shared" si="19"/>
        <v/>
      </c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</row>
    <row r="1254" spans="1:21" x14ac:dyDescent="0.4">
      <c r="A1254" s="2"/>
      <c r="B1254" s="2"/>
      <c r="C1254" s="14" t="str">
        <f t="shared" si="19"/>
        <v/>
      </c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</row>
    <row r="1255" spans="1:21" x14ac:dyDescent="0.4">
      <c r="A1255" s="2"/>
      <c r="B1255" s="2"/>
      <c r="C1255" s="14" t="str">
        <f t="shared" si="19"/>
        <v/>
      </c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</row>
    <row r="1256" spans="1:21" x14ac:dyDescent="0.4">
      <c r="A1256" s="2"/>
      <c r="B1256" s="2"/>
      <c r="C1256" s="14" t="str">
        <f t="shared" si="19"/>
        <v/>
      </c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</row>
    <row r="1257" spans="1:21" x14ac:dyDescent="0.4">
      <c r="A1257" s="2"/>
      <c r="B1257" s="2"/>
      <c r="C1257" s="14" t="str">
        <f t="shared" si="19"/>
        <v/>
      </c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</row>
    <row r="1258" spans="1:21" x14ac:dyDescent="0.4">
      <c r="A1258" s="2"/>
      <c r="B1258" s="2"/>
      <c r="C1258" s="14" t="str">
        <f t="shared" si="19"/>
        <v/>
      </c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</row>
    <row r="1259" spans="1:21" x14ac:dyDescent="0.4">
      <c r="A1259" s="2"/>
      <c r="B1259" s="2"/>
      <c r="C1259" s="14" t="str">
        <f t="shared" si="19"/>
        <v/>
      </c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</row>
    <row r="1260" spans="1:21" x14ac:dyDescent="0.4">
      <c r="A1260" s="2"/>
      <c r="B1260" s="2"/>
      <c r="C1260" s="14" t="str">
        <f t="shared" si="19"/>
        <v/>
      </c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</row>
    <row r="1261" spans="1:21" x14ac:dyDescent="0.4">
      <c r="A1261" s="2"/>
      <c r="B1261" s="2"/>
      <c r="C1261" s="14" t="str">
        <f t="shared" si="19"/>
        <v/>
      </c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</row>
    <row r="1262" spans="1:21" x14ac:dyDescent="0.4">
      <c r="A1262" s="2"/>
      <c r="B1262" s="2"/>
      <c r="C1262" s="14" t="str">
        <f t="shared" si="19"/>
        <v/>
      </c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</row>
    <row r="1263" spans="1:21" x14ac:dyDescent="0.4">
      <c r="A1263" s="2"/>
      <c r="B1263" s="2"/>
      <c r="C1263" s="14" t="str">
        <f t="shared" si="19"/>
        <v/>
      </c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</row>
    <row r="1264" spans="1:21" x14ac:dyDescent="0.4">
      <c r="A1264" s="2"/>
      <c r="B1264" s="2"/>
      <c r="C1264" s="14" t="str">
        <f t="shared" si="19"/>
        <v/>
      </c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</row>
    <row r="1265" spans="1:21" x14ac:dyDescent="0.4">
      <c r="A1265" s="2"/>
      <c r="B1265" s="2"/>
      <c r="C1265" s="14" t="str">
        <f t="shared" si="19"/>
        <v/>
      </c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</row>
    <row r="1266" spans="1:21" x14ac:dyDescent="0.4">
      <c r="A1266" s="2"/>
      <c r="B1266" s="2"/>
      <c r="C1266" s="14" t="str">
        <f t="shared" si="19"/>
        <v/>
      </c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</row>
    <row r="1267" spans="1:21" x14ac:dyDescent="0.4">
      <c r="A1267" s="2"/>
      <c r="B1267" s="2"/>
      <c r="C1267" s="14" t="str">
        <f t="shared" si="19"/>
        <v/>
      </c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</row>
    <row r="1268" spans="1:21" x14ac:dyDescent="0.4">
      <c r="A1268" s="2"/>
      <c r="B1268" s="2"/>
      <c r="C1268" s="14" t="str">
        <f t="shared" si="19"/>
        <v/>
      </c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</row>
    <row r="1269" spans="1:21" x14ac:dyDescent="0.4">
      <c r="A1269" s="2"/>
      <c r="B1269" s="2"/>
      <c r="C1269" s="14" t="str">
        <f t="shared" si="19"/>
        <v/>
      </c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</row>
    <row r="1270" spans="1:21" x14ac:dyDescent="0.4">
      <c r="A1270" s="2"/>
      <c r="B1270" s="2"/>
      <c r="C1270" s="14" t="str">
        <f t="shared" si="19"/>
        <v/>
      </c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</row>
    <row r="1271" spans="1:21" x14ac:dyDescent="0.4">
      <c r="A1271" s="2"/>
      <c r="B1271" s="2"/>
      <c r="C1271" s="14" t="str">
        <f t="shared" si="19"/>
        <v/>
      </c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</row>
    <row r="1272" spans="1:21" x14ac:dyDescent="0.4">
      <c r="A1272" s="2"/>
      <c r="B1272" s="2"/>
      <c r="C1272" s="14" t="str">
        <f t="shared" si="19"/>
        <v/>
      </c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</row>
    <row r="1273" spans="1:21" x14ac:dyDescent="0.4">
      <c r="A1273" s="2"/>
      <c r="B1273" s="2"/>
      <c r="C1273" s="14" t="str">
        <f t="shared" si="19"/>
        <v/>
      </c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</row>
    <row r="1274" spans="1:21" x14ac:dyDescent="0.4">
      <c r="A1274" s="2"/>
      <c r="B1274" s="2"/>
      <c r="C1274" s="14" t="str">
        <f t="shared" si="19"/>
        <v/>
      </c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</row>
    <row r="1275" spans="1:21" x14ac:dyDescent="0.4">
      <c r="A1275" s="2"/>
      <c r="B1275" s="2"/>
      <c r="C1275" s="14" t="str">
        <f t="shared" si="19"/>
        <v/>
      </c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</row>
    <row r="1276" spans="1:21" x14ac:dyDescent="0.4">
      <c r="A1276" s="2"/>
      <c r="B1276" s="2"/>
      <c r="C1276" s="14" t="str">
        <f t="shared" si="19"/>
        <v/>
      </c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</row>
    <row r="1277" spans="1:21" x14ac:dyDescent="0.4">
      <c r="A1277" s="2"/>
      <c r="B1277" s="2"/>
      <c r="C1277" s="14" t="str">
        <f t="shared" si="19"/>
        <v/>
      </c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</row>
    <row r="1278" spans="1:21" x14ac:dyDescent="0.4">
      <c r="A1278" s="2"/>
      <c r="B1278" s="2"/>
      <c r="C1278" s="14" t="str">
        <f t="shared" si="19"/>
        <v/>
      </c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</row>
    <row r="1279" spans="1:21" x14ac:dyDescent="0.4">
      <c r="A1279" s="2"/>
      <c r="B1279" s="2"/>
      <c r="C1279" s="14" t="str">
        <f t="shared" si="19"/>
        <v/>
      </c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</row>
    <row r="1280" spans="1:21" x14ac:dyDescent="0.4">
      <c r="A1280" s="2"/>
      <c r="B1280" s="2"/>
      <c r="C1280" s="14" t="str">
        <f t="shared" si="19"/>
        <v/>
      </c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</row>
    <row r="1281" spans="1:21" x14ac:dyDescent="0.4">
      <c r="A1281" s="2"/>
      <c r="B1281" s="2"/>
      <c r="C1281" s="14" t="str">
        <f t="shared" si="19"/>
        <v/>
      </c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</row>
    <row r="1282" spans="1:21" x14ac:dyDescent="0.4">
      <c r="A1282" s="2"/>
      <c r="B1282" s="2"/>
      <c r="C1282" s="14" t="str">
        <f t="shared" si="19"/>
        <v/>
      </c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</row>
    <row r="1283" spans="1:21" x14ac:dyDescent="0.4">
      <c r="A1283" s="2"/>
      <c r="B1283" s="2"/>
      <c r="C1283" s="14" t="str">
        <f t="shared" si="19"/>
        <v/>
      </c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</row>
    <row r="1284" spans="1:21" x14ac:dyDescent="0.4">
      <c r="A1284" s="2"/>
      <c r="B1284" s="2"/>
      <c r="C1284" s="14" t="str">
        <f t="shared" si="19"/>
        <v/>
      </c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</row>
    <row r="1285" spans="1:21" x14ac:dyDescent="0.4">
      <c r="A1285" s="2"/>
      <c r="B1285" s="2"/>
      <c r="C1285" s="14" t="str">
        <f t="shared" ref="C1285:C1348" si="20">IF(B1285="","",$U$1-B1285)</f>
        <v/>
      </c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</row>
    <row r="1286" spans="1:21" x14ac:dyDescent="0.4">
      <c r="A1286" s="2"/>
      <c r="B1286" s="2"/>
      <c r="C1286" s="14" t="str">
        <f t="shared" si="20"/>
        <v/>
      </c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</row>
    <row r="1287" spans="1:21" x14ac:dyDescent="0.4">
      <c r="A1287" s="2"/>
      <c r="B1287" s="2"/>
      <c r="C1287" s="14" t="str">
        <f t="shared" si="20"/>
        <v/>
      </c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</row>
    <row r="1288" spans="1:21" x14ac:dyDescent="0.4">
      <c r="A1288" s="2"/>
      <c r="B1288" s="2"/>
      <c r="C1288" s="14" t="str">
        <f t="shared" si="20"/>
        <v/>
      </c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</row>
    <row r="1289" spans="1:21" x14ac:dyDescent="0.4">
      <c r="A1289" s="2"/>
      <c r="B1289" s="2"/>
      <c r="C1289" s="14" t="str">
        <f t="shared" si="20"/>
        <v/>
      </c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</row>
    <row r="1290" spans="1:21" x14ac:dyDescent="0.4">
      <c r="A1290" s="2"/>
      <c r="B1290" s="2"/>
      <c r="C1290" s="14" t="str">
        <f t="shared" si="20"/>
        <v/>
      </c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</row>
    <row r="1291" spans="1:21" x14ac:dyDescent="0.4">
      <c r="A1291" s="2"/>
      <c r="B1291" s="2"/>
      <c r="C1291" s="14" t="str">
        <f t="shared" si="20"/>
        <v/>
      </c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</row>
    <row r="1292" spans="1:21" x14ac:dyDescent="0.4">
      <c r="A1292" s="2"/>
      <c r="B1292" s="2"/>
      <c r="C1292" s="14" t="str">
        <f t="shared" si="20"/>
        <v/>
      </c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</row>
    <row r="1293" spans="1:21" x14ac:dyDescent="0.4">
      <c r="A1293" s="2"/>
      <c r="B1293" s="2"/>
      <c r="C1293" s="14" t="str">
        <f t="shared" si="20"/>
        <v/>
      </c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</row>
    <row r="1294" spans="1:21" x14ac:dyDescent="0.4">
      <c r="A1294" s="2"/>
      <c r="B1294" s="2"/>
      <c r="C1294" s="14" t="str">
        <f t="shared" si="20"/>
        <v/>
      </c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</row>
    <row r="1295" spans="1:21" x14ac:dyDescent="0.4">
      <c r="A1295" s="2"/>
      <c r="B1295" s="2"/>
      <c r="C1295" s="14" t="str">
        <f t="shared" si="20"/>
        <v/>
      </c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</row>
    <row r="1296" spans="1:21" x14ac:dyDescent="0.4">
      <c r="A1296" s="2"/>
      <c r="B1296" s="2"/>
      <c r="C1296" s="14" t="str">
        <f t="shared" si="20"/>
        <v/>
      </c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</row>
    <row r="1297" spans="1:21" x14ac:dyDescent="0.4">
      <c r="A1297" s="2"/>
      <c r="B1297" s="2"/>
      <c r="C1297" s="14" t="str">
        <f t="shared" si="20"/>
        <v/>
      </c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</row>
    <row r="1298" spans="1:21" x14ac:dyDescent="0.4">
      <c r="A1298" s="2"/>
      <c r="B1298" s="2"/>
      <c r="C1298" s="14" t="str">
        <f t="shared" si="20"/>
        <v/>
      </c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</row>
    <row r="1299" spans="1:21" x14ac:dyDescent="0.4">
      <c r="A1299" s="2"/>
      <c r="B1299" s="2"/>
      <c r="C1299" s="14" t="str">
        <f t="shared" si="20"/>
        <v/>
      </c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</row>
    <row r="1300" spans="1:21" x14ac:dyDescent="0.4">
      <c r="A1300" s="2"/>
      <c r="B1300" s="2"/>
      <c r="C1300" s="14" t="str">
        <f t="shared" si="20"/>
        <v/>
      </c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</row>
    <row r="1301" spans="1:21" x14ac:dyDescent="0.4">
      <c r="A1301" s="2"/>
      <c r="B1301" s="2"/>
      <c r="C1301" s="14" t="str">
        <f t="shared" si="20"/>
        <v/>
      </c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</row>
    <row r="1302" spans="1:21" x14ac:dyDescent="0.4">
      <c r="A1302" s="2"/>
      <c r="B1302" s="2"/>
      <c r="C1302" s="14" t="str">
        <f t="shared" si="20"/>
        <v/>
      </c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</row>
    <row r="1303" spans="1:21" x14ac:dyDescent="0.4">
      <c r="A1303" s="2"/>
      <c r="B1303" s="2"/>
      <c r="C1303" s="14" t="str">
        <f t="shared" si="20"/>
        <v/>
      </c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</row>
    <row r="1304" spans="1:21" x14ac:dyDescent="0.4">
      <c r="A1304" s="2"/>
      <c r="B1304" s="2"/>
      <c r="C1304" s="14" t="str">
        <f t="shared" si="20"/>
        <v/>
      </c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</row>
    <row r="1305" spans="1:21" x14ac:dyDescent="0.4">
      <c r="A1305" s="2"/>
      <c r="B1305" s="2"/>
      <c r="C1305" s="14" t="str">
        <f t="shared" si="20"/>
        <v/>
      </c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</row>
    <row r="1306" spans="1:21" x14ac:dyDescent="0.4">
      <c r="A1306" s="2"/>
      <c r="B1306" s="2"/>
      <c r="C1306" s="14" t="str">
        <f t="shared" si="20"/>
        <v/>
      </c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</row>
    <row r="1307" spans="1:21" x14ac:dyDescent="0.4">
      <c r="A1307" s="2"/>
      <c r="B1307" s="2"/>
      <c r="C1307" s="14" t="str">
        <f t="shared" si="20"/>
        <v/>
      </c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</row>
    <row r="1308" spans="1:21" x14ac:dyDescent="0.4">
      <c r="A1308" s="2"/>
      <c r="B1308" s="2"/>
      <c r="C1308" s="14" t="str">
        <f t="shared" si="20"/>
        <v/>
      </c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</row>
    <row r="1309" spans="1:21" x14ac:dyDescent="0.4">
      <c r="A1309" s="2"/>
      <c r="B1309" s="2"/>
      <c r="C1309" s="14" t="str">
        <f t="shared" si="20"/>
        <v/>
      </c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</row>
    <row r="1310" spans="1:21" x14ac:dyDescent="0.4">
      <c r="A1310" s="2"/>
      <c r="B1310" s="2"/>
      <c r="C1310" s="14" t="str">
        <f t="shared" si="20"/>
        <v/>
      </c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</row>
    <row r="1311" spans="1:21" x14ac:dyDescent="0.4">
      <c r="A1311" s="2"/>
      <c r="B1311" s="2"/>
      <c r="C1311" s="14" t="str">
        <f t="shared" si="20"/>
        <v/>
      </c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</row>
    <row r="1312" spans="1:21" x14ac:dyDescent="0.4">
      <c r="A1312" s="2"/>
      <c r="B1312" s="2"/>
      <c r="C1312" s="14" t="str">
        <f t="shared" si="20"/>
        <v/>
      </c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</row>
    <row r="1313" spans="1:21" x14ac:dyDescent="0.4">
      <c r="A1313" s="2"/>
      <c r="B1313" s="2"/>
      <c r="C1313" s="14" t="str">
        <f t="shared" si="20"/>
        <v/>
      </c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</row>
    <row r="1314" spans="1:21" x14ac:dyDescent="0.4">
      <c r="A1314" s="2"/>
      <c r="B1314" s="2"/>
      <c r="C1314" s="14" t="str">
        <f t="shared" si="20"/>
        <v/>
      </c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</row>
    <row r="1315" spans="1:21" x14ac:dyDescent="0.4">
      <c r="A1315" s="2"/>
      <c r="B1315" s="2"/>
      <c r="C1315" s="14" t="str">
        <f t="shared" si="20"/>
        <v/>
      </c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</row>
    <row r="1316" spans="1:21" x14ac:dyDescent="0.4">
      <c r="A1316" s="2"/>
      <c r="B1316" s="2"/>
      <c r="C1316" s="14" t="str">
        <f t="shared" si="20"/>
        <v/>
      </c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</row>
    <row r="1317" spans="1:21" x14ac:dyDescent="0.4">
      <c r="A1317" s="2"/>
      <c r="B1317" s="2"/>
      <c r="C1317" s="14" t="str">
        <f t="shared" si="20"/>
        <v/>
      </c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</row>
    <row r="1318" spans="1:21" x14ac:dyDescent="0.4">
      <c r="A1318" s="2"/>
      <c r="B1318" s="2"/>
      <c r="C1318" s="14" t="str">
        <f t="shared" si="20"/>
        <v/>
      </c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</row>
    <row r="1319" spans="1:21" x14ac:dyDescent="0.4">
      <c r="A1319" s="2"/>
      <c r="B1319" s="2"/>
      <c r="C1319" s="14" t="str">
        <f t="shared" si="20"/>
        <v/>
      </c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</row>
    <row r="1320" spans="1:21" x14ac:dyDescent="0.4">
      <c r="A1320" s="2"/>
      <c r="B1320" s="2"/>
      <c r="C1320" s="14" t="str">
        <f t="shared" si="20"/>
        <v/>
      </c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</row>
    <row r="1321" spans="1:21" x14ac:dyDescent="0.4">
      <c r="A1321" s="2"/>
      <c r="B1321" s="2"/>
      <c r="C1321" s="14" t="str">
        <f t="shared" si="20"/>
        <v/>
      </c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</row>
    <row r="1322" spans="1:21" x14ac:dyDescent="0.4">
      <c r="A1322" s="2"/>
      <c r="B1322" s="2"/>
      <c r="C1322" s="14" t="str">
        <f t="shared" si="20"/>
        <v/>
      </c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</row>
    <row r="1323" spans="1:21" x14ac:dyDescent="0.4">
      <c r="A1323" s="2"/>
      <c r="B1323" s="2"/>
      <c r="C1323" s="14" t="str">
        <f t="shared" si="20"/>
        <v/>
      </c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</row>
    <row r="1324" spans="1:21" x14ac:dyDescent="0.4">
      <c r="A1324" s="2"/>
      <c r="B1324" s="2"/>
      <c r="C1324" s="14" t="str">
        <f t="shared" si="20"/>
        <v/>
      </c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</row>
    <row r="1325" spans="1:21" x14ac:dyDescent="0.4">
      <c r="A1325" s="2"/>
      <c r="B1325" s="2"/>
      <c r="C1325" s="14" t="str">
        <f t="shared" si="20"/>
        <v/>
      </c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</row>
    <row r="1326" spans="1:21" x14ac:dyDescent="0.4">
      <c r="A1326" s="2"/>
      <c r="B1326" s="2"/>
      <c r="C1326" s="14" t="str">
        <f t="shared" si="20"/>
        <v/>
      </c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</row>
    <row r="1327" spans="1:21" x14ac:dyDescent="0.4">
      <c r="A1327" s="2"/>
      <c r="B1327" s="2"/>
      <c r="C1327" s="14" t="str">
        <f t="shared" si="20"/>
        <v/>
      </c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</row>
    <row r="1328" spans="1:21" x14ac:dyDescent="0.4">
      <c r="A1328" s="2"/>
      <c r="B1328" s="2"/>
      <c r="C1328" s="14" t="str">
        <f t="shared" si="20"/>
        <v/>
      </c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</row>
    <row r="1329" spans="1:21" x14ac:dyDescent="0.4">
      <c r="A1329" s="2"/>
      <c r="B1329" s="2"/>
      <c r="C1329" s="14" t="str">
        <f t="shared" si="20"/>
        <v/>
      </c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</row>
    <row r="1330" spans="1:21" x14ac:dyDescent="0.4">
      <c r="A1330" s="2"/>
      <c r="B1330" s="2"/>
      <c r="C1330" s="14" t="str">
        <f t="shared" si="20"/>
        <v/>
      </c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</row>
    <row r="1331" spans="1:21" x14ac:dyDescent="0.4">
      <c r="A1331" s="2"/>
      <c r="B1331" s="2"/>
      <c r="C1331" s="14" t="str">
        <f t="shared" si="20"/>
        <v/>
      </c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</row>
    <row r="1332" spans="1:21" x14ac:dyDescent="0.4">
      <c r="A1332" s="2"/>
      <c r="B1332" s="2"/>
      <c r="C1332" s="14" t="str">
        <f t="shared" si="20"/>
        <v/>
      </c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</row>
    <row r="1333" spans="1:21" x14ac:dyDescent="0.4">
      <c r="A1333" s="2"/>
      <c r="B1333" s="2"/>
      <c r="C1333" s="14" t="str">
        <f t="shared" si="20"/>
        <v/>
      </c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</row>
    <row r="1334" spans="1:21" x14ac:dyDescent="0.4">
      <c r="A1334" s="2"/>
      <c r="B1334" s="2"/>
      <c r="C1334" s="14" t="str">
        <f t="shared" si="20"/>
        <v/>
      </c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</row>
    <row r="1335" spans="1:21" x14ac:dyDescent="0.4">
      <c r="A1335" s="2"/>
      <c r="B1335" s="2"/>
      <c r="C1335" s="14" t="str">
        <f t="shared" si="20"/>
        <v/>
      </c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</row>
    <row r="1336" spans="1:21" x14ac:dyDescent="0.4">
      <c r="A1336" s="2"/>
      <c r="B1336" s="2"/>
      <c r="C1336" s="14" t="str">
        <f t="shared" si="20"/>
        <v/>
      </c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</row>
    <row r="1337" spans="1:21" x14ac:dyDescent="0.4">
      <c r="A1337" s="2"/>
      <c r="B1337" s="2"/>
      <c r="C1337" s="14" t="str">
        <f t="shared" si="20"/>
        <v/>
      </c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</row>
    <row r="1338" spans="1:21" x14ac:dyDescent="0.4">
      <c r="A1338" s="2"/>
      <c r="B1338" s="2"/>
      <c r="C1338" s="14" t="str">
        <f t="shared" si="20"/>
        <v/>
      </c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</row>
    <row r="1339" spans="1:21" x14ac:dyDescent="0.4">
      <c r="A1339" s="2"/>
      <c r="B1339" s="2"/>
      <c r="C1339" s="14" t="str">
        <f t="shared" si="20"/>
        <v/>
      </c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</row>
    <row r="1340" spans="1:21" x14ac:dyDescent="0.4">
      <c r="A1340" s="2"/>
      <c r="B1340" s="2"/>
      <c r="C1340" s="14" t="str">
        <f t="shared" si="20"/>
        <v/>
      </c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</row>
    <row r="1341" spans="1:21" x14ac:dyDescent="0.4">
      <c r="A1341" s="2"/>
      <c r="B1341" s="2"/>
      <c r="C1341" s="14" t="str">
        <f t="shared" si="20"/>
        <v/>
      </c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</row>
    <row r="1342" spans="1:21" x14ac:dyDescent="0.4">
      <c r="A1342" s="2"/>
      <c r="B1342" s="2"/>
      <c r="C1342" s="14" t="str">
        <f t="shared" si="20"/>
        <v/>
      </c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</row>
    <row r="1343" spans="1:21" x14ac:dyDescent="0.4">
      <c r="A1343" s="2"/>
      <c r="B1343" s="2"/>
      <c r="C1343" s="14" t="str">
        <f t="shared" si="20"/>
        <v/>
      </c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</row>
    <row r="1344" spans="1:21" x14ac:dyDescent="0.4">
      <c r="A1344" s="2"/>
      <c r="B1344" s="2"/>
      <c r="C1344" s="14" t="str">
        <f t="shared" si="20"/>
        <v/>
      </c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</row>
    <row r="1345" spans="1:21" x14ac:dyDescent="0.4">
      <c r="A1345" s="2"/>
      <c r="B1345" s="2"/>
      <c r="C1345" s="14" t="str">
        <f t="shared" si="20"/>
        <v/>
      </c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</row>
    <row r="1346" spans="1:21" x14ac:dyDescent="0.4">
      <c r="A1346" s="2"/>
      <c r="B1346" s="2"/>
      <c r="C1346" s="14" t="str">
        <f t="shared" si="20"/>
        <v/>
      </c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</row>
    <row r="1347" spans="1:21" x14ac:dyDescent="0.4">
      <c r="A1347" s="2"/>
      <c r="B1347" s="2"/>
      <c r="C1347" s="14" t="str">
        <f t="shared" si="20"/>
        <v/>
      </c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</row>
    <row r="1348" spans="1:21" x14ac:dyDescent="0.4">
      <c r="A1348" s="2"/>
      <c r="B1348" s="2"/>
      <c r="C1348" s="14" t="str">
        <f t="shared" si="20"/>
        <v/>
      </c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</row>
    <row r="1349" spans="1:21" x14ac:dyDescent="0.4">
      <c r="A1349" s="2"/>
      <c r="B1349" s="2"/>
      <c r="C1349" s="14" t="str">
        <f t="shared" ref="C1349:C1412" si="21">IF(B1349="","",$U$1-B1349)</f>
        <v/>
      </c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</row>
    <row r="1350" spans="1:21" x14ac:dyDescent="0.4">
      <c r="A1350" s="2"/>
      <c r="B1350" s="2"/>
      <c r="C1350" s="14" t="str">
        <f t="shared" si="21"/>
        <v/>
      </c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</row>
    <row r="1351" spans="1:21" x14ac:dyDescent="0.4">
      <c r="A1351" s="2"/>
      <c r="B1351" s="2"/>
      <c r="C1351" s="14" t="str">
        <f t="shared" si="21"/>
        <v/>
      </c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</row>
    <row r="1352" spans="1:21" x14ac:dyDescent="0.4">
      <c r="A1352" s="2"/>
      <c r="B1352" s="2"/>
      <c r="C1352" s="14" t="str">
        <f t="shared" si="21"/>
        <v/>
      </c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</row>
    <row r="1353" spans="1:21" x14ac:dyDescent="0.4">
      <c r="A1353" s="2"/>
      <c r="B1353" s="2"/>
      <c r="C1353" s="14" t="str">
        <f t="shared" si="21"/>
        <v/>
      </c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</row>
    <row r="1354" spans="1:21" x14ac:dyDescent="0.4">
      <c r="A1354" s="2"/>
      <c r="B1354" s="2"/>
      <c r="C1354" s="14" t="str">
        <f t="shared" si="21"/>
        <v/>
      </c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</row>
    <row r="1355" spans="1:21" x14ac:dyDescent="0.4">
      <c r="A1355" s="2"/>
      <c r="B1355" s="2"/>
      <c r="C1355" s="14" t="str">
        <f t="shared" si="21"/>
        <v/>
      </c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</row>
    <row r="1356" spans="1:21" x14ac:dyDescent="0.4">
      <c r="A1356" s="2"/>
      <c r="B1356" s="2"/>
      <c r="C1356" s="14" t="str">
        <f t="shared" si="21"/>
        <v/>
      </c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</row>
    <row r="1357" spans="1:21" x14ac:dyDescent="0.4">
      <c r="A1357" s="2"/>
      <c r="B1357" s="2"/>
      <c r="C1357" s="14" t="str">
        <f t="shared" si="21"/>
        <v/>
      </c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</row>
    <row r="1358" spans="1:21" x14ac:dyDescent="0.4">
      <c r="A1358" s="2"/>
      <c r="B1358" s="2"/>
      <c r="C1358" s="14" t="str">
        <f t="shared" si="21"/>
        <v/>
      </c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</row>
    <row r="1359" spans="1:21" x14ac:dyDescent="0.4">
      <c r="A1359" s="2"/>
      <c r="B1359" s="2"/>
      <c r="C1359" s="14" t="str">
        <f t="shared" si="21"/>
        <v/>
      </c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</row>
    <row r="1360" spans="1:21" x14ac:dyDescent="0.4">
      <c r="A1360" s="2"/>
      <c r="B1360" s="2"/>
      <c r="C1360" s="14" t="str">
        <f t="shared" si="21"/>
        <v/>
      </c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</row>
    <row r="1361" spans="1:21" x14ac:dyDescent="0.4">
      <c r="A1361" s="2"/>
      <c r="B1361" s="2"/>
      <c r="C1361" s="14" t="str">
        <f t="shared" si="21"/>
        <v/>
      </c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</row>
    <row r="1362" spans="1:21" x14ac:dyDescent="0.4">
      <c r="A1362" s="2"/>
      <c r="B1362" s="2"/>
      <c r="C1362" s="14" t="str">
        <f t="shared" si="21"/>
        <v/>
      </c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</row>
    <row r="1363" spans="1:21" x14ac:dyDescent="0.4">
      <c r="A1363" s="2"/>
      <c r="B1363" s="2"/>
      <c r="C1363" s="14" t="str">
        <f t="shared" si="21"/>
        <v/>
      </c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</row>
    <row r="1364" spans="1:21" x14ac:dyDescent="0.4">
      <c r="A1364" s="2"/>
      <c r="B1364" s="2"/>
      <c r="C1364" s="14" t="str">
        <f t="shared" si="21"/>
        <v/>
      </c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</row>
    <row r="1365" spans="1:21" x14ac:dyDescent="0.4">
      <c r="A1365" s="2"/>
      <c r="B1365" s="2"/>
      <c r="C1365" s="14" t="str">
        <f t="shared" si="21"/>
        <v/>
      </c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</row>
    <row r="1366" spans="1:21" x14ac:dyDescent="0.4">
      <c r="A1366" s="2"/>
      <c r="B1366" s="2"/>
      <c r="C1366" s="14" t="str">
        <f t="shared" si="21"/>
        <v/>
      </c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</row>
    <row r="1367" spans="1:21" x14ac:dyDescent="0.4">
      <c r="A1367" s="2"/>
      <c r="B1367" s="2"/>
      <c r="C1367" s="14" t="str">
        <f t="shared" si="21"/>
        <v/>
      </c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</row>
    <row r="1368" spans="1:21" x14ac:dyDescent="0.4">
      <c r="A1368" s="2"/>
      <c r="B1368" s="2"/>
      <c r="C1368" s="14" t="str">
        <f t="shared" si="21"/>
        <v/>
      </c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</row>
    <row r="1369" spans="1:21" x14ac:dyDescent="0.4">
      <c r="A1369" s="2"/>
      <c r="B1369" s="2"/>
      <c r="C1369" s="14" t="str">
        <f t="shared" si="21"/>
        <v/>
      </c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</row>
    <row r="1370" spans="1:21" x14ac:dyDescent="0.4">
      <c r="A1370" s="2"/>
      <c r="B1370" s="2"/>
      <c r="C1370" s="14" t="str">
        <f t="shared" si="21"/>
        <v/>
      </c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</row>
    <row r="1371" spans="1:21" x14ac:dyDescent="0.4">
      <c r="A1371" s="2"/>
      <c r="B1371" s="2"/>
      <c r="C1371" s="14" t="str">
        <f t="shared" si="21"/>
        <v/>
      </c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</row>
    <row r="1372" spans="1:21" x14ac:dyDescent="0.4">
      <c r="A1372" s="2"/>
      <c r="B1372" s="2"/>
      <c r="C1372" s="14" t="str">
        <f t="shared" si="21"/>
        <v/>
      </c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</row>
    <row r="1373" spans="1:21" x14ac:dyDescent="0.4">
      <c r="A1373" s="2"/>
      <c r="B1373" s="2"/>
      <c r="C1373" s="14" t="str">
        <f t="shared" si="21"/>
        <v/>
      </c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</row>
    <row r="1374" spans="1:21" x14ac:dyDescent="0.4">
      <c r="A1374" s="2"/>
      <c r="B1374" s="2"/>
      <c r="C1374" s="14" t="str">
        <f t="shared" si="21"/>
        <v/>
      </c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</row>
    <row r="1375" spans="1:21" x14ac:dyDescent="0.4">
      <c r="A1375" s="2"/>
      <c r="B1375" s="2"/>
      <c r="C1375" s="14" t="str">
        <f t="shared" si="21"/>
        <v/>
      </c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</row>
    <row r="1376" spans="1:21" x14ac:dyDescent="0.4">
      <c r="A1376" s="2"/>
      <c r="B1376" s="2"/>
      <c r="C1376" s="14" t="str">
        <f t="shared" si="21"/>
        <v/>
      </c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</row>
    <row r="1377" spans="1:21" x14ac:dyDescent="0.4">
      <c r="A1377" s="2"/>
      <c r="B1377" s="2"/>
      <c r="C1377" s="14" t="str">
        <f t="shared" si="21"/>
        <v/>
      </c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</row>
    <row r="1378" spans="1:21" x14ac:dyDescent="0.4">
      <c r="A1378" s="2"/>
      <c r="B1378" s="2"/>
      <c r="C1378" s="14" t="str">
        <f t="shared" si="21"/>
        <v/>
      </c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</row>
    <row r="1379" spans="1:21" x14ac:dyDescent="0.4">
      <c r="A1379" s="2"/>
      <c r="B1379" s="2"/>
      <c r="C1379" s="14" t="str">
        <f t="shared" si="21"/>
        <v/>
      </c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</row>
    <row r="1380" spans="1:21" x14ac:dyDescent="0.4">
      <c r="A1380" s="2"/>
      <c r="B1380" s="2"/>
      <c r="C1380" s="14" t="str">
        <f t="shared" si="21"/>
        <v/>
      </c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</row>
    <row r="1381" spans="1:21" x14ac:dyDescent="0.4">
      <c r="A1381" s="2"/>
      <c r="B1381" s="2"/>
      <c r="C1381" s="14" t="str">
        <f t="shared" si="21"/>
        <v/>
      </c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</row>
    <row r="1382" spans="1:21" x14ac:dyDescent="0.4">
      <c r="A1382" s="2"/>
      <c r="B1382" s="2"/>
      <c r="C1382" s="14" t="str">
        <f t="shared" si="21"/>
        <v/>
      </c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</row>
    <row r="1383" spans="1:21" x14ac:dyDescent="0.4">
      <c r="A1383" s="2"/>
      <c r="B1383" s="2"/>
      <c r="C1383" s="14" t="str">
        <f t="shared" si="21"/>
        <v/>
      </c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</row>
    <row r="1384" spans="1:21" x14ac:dyDescent="0.4">
      <c r="A1384" s="2"/>
      <c r="B1384" s="2"/>
      <c r="C1384" s="14" t="str">
        <f t="shared" si="21"/>
        <v/>
      </c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</row>
    <row r="1385" spans="1:21" x14ac:dyDescent="0.4">
      <c r="A1385" s="2"/>
      <c r="B1385" s="2"/>
      <c r="C1385" s="14" t="str">
        <f t="shared" si="21"/>
        <v/>
      </c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</row>
    <row r="1386" spans="1:21" x14ac:dyDescent="0.4">
      <c r="A1386" s="2"/>
      <c r="B1386" s="2"/>
      <c r="C1386" s="14" t="str">
        <f t="shared" si="21"/>
        <v/>
      </c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</row>
    <row r="1387" spans="1:21" x14ac:dyDescent="0.4">
      <c r="A1387" s="2"/>
      <c r="B1387" s="2"/>
      <c r="C1387" s="14" t="str">
        <f t="shared" si="21"/>
        <v/>
      </c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</row>
    <row r="1388" spans="1:21" x14ac:dyDescent="0.4">
      <c r="A1388" s="2"/>
      <c r="B1388" s="2"/>
      <c r="C1388" s="14" t="str">
        <f t="shared" si="21"/>
        <v/>
      </c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</row>
    <row r="1389" spans="1:21" x14ac:dyDescent="0.4">
      <c r="A1389" s="2"/>
      <c r="B1389" s="2"/>
      <c r="C1389" s="14" t="str">
        <f t="shared" si="21"/>
        <v/>
      </c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</row>
    <row r="1390" spans="1:21" x14ac:dyDescent="0.4">
      <c r="A1390" s="2"/>
      <c r="B1390" s="2"/>
      <c r="C1390" s="14" t="str">
        <f t="shared" si="21"/>
        <v/>
      </c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</row>
    <row r="1391" spans="1:21" x14ac:dyDescent="0.4">
      <c r="A1391" s="2"/>
      <c r="B1391" s="2"/>
      <c r="C1391" s="14" t="str">
        <f t="shared" si="21"/>
        <v/>
      </c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</row>
    <row r="1392" spans="1:21" x14ac:dyDescent="0.4">
      <c r="A1392" s="2"/>
      <c r="B1392" s="2"/>
      <c r="C1392" s="14" t="str">
        <f t="shared" si="21"/>
        <v/>
      </c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</row>
    <row r="1393" spans="1:21" x14ac:dyDescent="0.4">
      <c r="A1393" s="2"/>
      <c r="B1393" s="2"/>
      <c r="C1393" s="14" t="str">
        <f t="shared" si="21"/>
        <v/>
      </c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</row>
    <row r="1394" spans="1:21" x14ac:dyDescent="0.4">
      <c r="A1394" s="2"/>
      <c r="B1394" s="2"/>
      <c r="C1394" s="14" t="str">
        <f t="shared" si="21"/>
        <v/>
      </c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</row>
    <row r="1395" spans="1:21" x14ac:dyDescent="0.4">
      <c r="A1395" s="2"/>
      <c r="B1395" s="2"/>
      <c r="C1395" s="14" t="str">
        <f t="shared" si="21"/>
        <v/>
      </c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</row>
    <row r="1396" spans="1:21" x14ac:dyDescent="0.4">
      <c r="A1396" s="2"/>
      <c r="B1396" s="2"/>
      <c r="C1396" s="14" t="str">
        <f t="shared" si="21"/>
        <v/>
      </c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</row>
    <row r="1397" spans="1:21" x14ac:dyDescent="0.4">
      <c r="A1397" s="2"/>
      <c r="B1397" s="2"/>
      <c r="C1397" s="14" t="str">
        <f t="shared" si="21"/>
        <v/>
      </c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</row>
    <row r="1398" spans="1:21" x14ac:dyDescent="0.4">
      <c r="A1398" s="2"/>
      <c r="B1398" s="2"/>
      <c r="C1398" s="14" t="str">
        <f t="shared" si="21"/>
        <v/>
      </c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</row>
    <row r="1399" spans="1:21" x14ac:dyDescent="0.4">
      <c r="A1399" s="2"/>
      <c r="B1399" s="2"/>
      <c r="C1399" s="14" t="str">
        <f t="shared" si="21"/>
        <v/>
      </c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</row>
    <row r="1400" spans="1:21" x14ac:dyDescent="0.4">
      <c r="A1400" s="2"/>
      <c r="B1400" s="2"/>
      <c r="C1400" s="14" t="str">
        <f t="shared" si="21"/>
        <v/>
      </c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</row>
    <row r="1401" spans="1:21" x14ac:dyDescent="0.4">
      <c r="A1401" s="2"/>
      <c r="B1401" s="2"/>
      <c r="C1401" s="14" t="str">
        <f t="shared" si="21"/>
        <v/>
      </c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</row>
    <row r="1402" spans="1:21" x14ac:dyDescent="0.4">
      <c r="A1402" s="2"/>
      <c r="B1402" s="2"/>
      <c r="C1402" s="14" t="str">
        <f t="shared" si="21"/>
        <v/>
      </c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</row>
    <row r="1403" spans="1:21" x14ac:dyDescent="0.4">
      <c r="A1403" s="2"/>
      <c r="B1403" s="2"/>
      <c r="C1403" s="14" t="str">
        <f t="shared" si="21"/>
        <v/>
      </c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</row>
    <row r="1404" spans="1:21" x14ac:dyDescent="0.4">
      <c r="A1404" s="2"/>
      <c r="B1404" s="2"/>
      <c r="C1404" s="14" t="str">
        <f t="shared" si="21"/>
        <v/>
      </c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</row>
    <row r="1405" spans="1:21" x14ac:dyDescent="0.4">
      <c r="A1405" s="2"/>
      <c r="B1405" s="2"/>
      <c r="C1405" s="14" t="str">
        <f t="shared" si="21"/>
        <v/>
      </c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</row>
    <row r="1406" spans="1:21" x14ac:dyDescent="0.4">
      <c r="A1406" s="2"/>
      <c r="B1406" s="2"/>
      <c r="C1406" s="14" t="str">
        <f t="shared" si="21"/>
        <v/>
      </c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</row>
    <row r="1407" spans="1:21" x14ac:dyDescent="0.4">
      <c r="A1407" s="2"/>
      <c r="B1407" s="2"/>
      <c r="C1407" s="14" t="str">
        <f t="shared" si="21"/>
        <v/>
      </c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</row>
    <row r="1408" spans="1:21" x14ac:dyDescent="0.4">
      <c r="A1408" s="2"/>
      <c r="B1408" s="2"/>
      <c r="C1408" s="14" t="str">
        <f t="shared" si="21"/>
        <v/>
      </c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</row>
    <row r="1409" spans="1:21" x14ac:dyDescent="0.4">
      <c r="A1409" s="2"/>
      <c r="B1409" s="2"/>
      <c r="C1409" s="14" t="str">
        <f t="shared" si="21"/>
        <v/>
      </c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</row>
    <row r="1410" spans="1:21" x14ac:dyDescent="0.4">
      <c r="A1410" s="2"/>
      <c r="B1410" s="2"/>
      <c r="C1410" s="14" t="str">
        <f t="shared" si="21"/>
        <v/>
      </c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</row>
    <row r="1411" spans="1:21" x14ac:dyDescent="0.4">
      <c r="A1411" s="2"/>
      <c r="B1411" s="2"/>
      <c r="C1411" s="14" t="str">
        <f t="shared" si="21"/>
        <v/>
      </c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</row>
    <row r="1412" spans="1:21" x14ac:dyDescent="0.4">
      <c r="A1412" s="2"/>
      <c r="B1412" s="2"/>
      <c r="C1412" s="14" t="str">
        <f t="shared" si="21"/>
        <v/>
      </c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</row>
    <row r="1413" spans="1:21" x14ac:dyDescent="0.4">
      <c r="A1413" s="2"/>
      <c r="B1413" s="2"/>
      <c r="C1413" s="14" t="str">
        <f t="shared" ref="C1413:C1470" si="22">IF(B1413="","",$U$1-B1413)</f>
        <v/>
      </c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</row>
    <row r="1414" spans="1:21" x14ac:dyDescent="0.4">
      <c r="A1414" s="2"/>
      <c r="B1414" s="2"/>
      <c r="C1414" s="14" t="str">
        <f t="shared" si="22"/>
        <v/>
      </c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</row>
    <row r="1415" spans="1:21" x14ac:dyDescent="0.4">
      <c r="A1415" s="2"/>
      <c r="B1415" s="2"/>
      <c r="C1415" s="14" t="str">
        <f t="shared" si="22"/>
        <v/>
      </c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</row>
    <row r="1416" spans="1:21" x14ac:dyDescent="0.4">
      <c r="A1416" s="2"/>
      <c r="B1416" s="2"/>
      <c r="C1416" s="14" t="str">
        <f t="shared" si="22"/>
        <v/>
      </c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</row>
    <row r="1417" spans="1:21" x14ac:dyDescent="0.4">
      <c r="A1417" s="2"/>
      <c r="B1417" s="2"/>
      <c r="C1417" s="14" t="str">
        <f t="shared" si="22"/>
        <v/>
      </c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</row>
    <row r="1418" spans="1:21" x14ac:dyDescent="0.4">
      <c r="A1418" s="2"/>
      <c r="B1418" s="2"/>
      <c r="C1418" s="14" t="str">
        <f t="shared" si="22"/>
        <v/>
      </c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</row>
    <row r="1419" spans="1:21" x14ac:dyDescent="0.4">
      <c r="A1419" s="2"/>
      <c r="B1419" s="2"/>
      <c r="C1419" s="14" t="str">
        <f t="shared" si="22"/>
        <v/>
      </c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</row>
    <row r="1420" spans="1:21" x14ac:dyDescent="0.4">
      <c r="A1420" s="2"/>
      <c r="B1420" s="2"/>
      <c r="C1420" s="14" t="str">
        <f t="shared" si="22"/>
        <v/>
      </c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</row>
    <row r="1421" spans="1:21" x14ac:dyDescent="0.4">
      <c r="A1421" s="2"/>
      <c r="B1421" s="2"/>
      <c r="C1421" s="14" t="str">
        <f t="shared" si="22"/>
        <v/>
      </c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</row>
    <row r="1422" spans="1:21" x14ac:dyDescent="0.4">
      <c r="A1422" s="2"/>
      <c r="B1422" s="2"/>
      <c r="C1422" s="14" t="str">
        <f t="shared" si="22"/>
        <v/>
      </c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</row>
    <row r="1423" spans="1:21" x14ac:dyDescent="0.4">
      <c r="A1423" s="2"/>
      <c r="B1423" s="2"/>
      <c r="C1423" s="14" t="str">
        <f t="shared" si="22"/>
        <v/>
      </c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</row>
    <row r="1424" spans="1:21" x14ac:dyDescent="0.4">
      <c r="A1424" s="2"/>
      <c r="B1424" s="2"/>
      <c r="C1424" s="14" t="str">
        <f t="shared" si="22"/>
        <v/>
      </c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</row>
    <row r="1425" spans="1:21" x14ac:dyDescent="0.4">
      <c r="A1425" s="2"/>
      <c r="B1425" s="2"/>
      <c r="C1425" s="14" t="str">
        <f t="shared" si="22"/>
        <v/>
      </c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</row>
    <row r="1426" spans="1:21" x14ac:dyDescent="0.4">
      <c r="A1426" s="2"/>
      <c r="B1426" s="2"/>
      <c r="C1426" s="14" t="str">
        <f t="shared" si="22"/>
        <v/>
      </c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</row>
    <row r="1427" spans="1:21" x14ac:dyDescent="0.4">
      <c r="A1427" s="2"/>
      <c r="B1427" s="2"/>
      <c r="C1427" s="14" t="str">
        <f t="shared" si="22"/>
        <v/>
      </c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</row>
    <row r="1428" spans="1:21" x14ac:dyDescent="0.4">
      <c r="A1428" s="2"/>
      <c r="B1428" s="2"/>
      <c r="C1428" s="14" t="str">
        <f t="shared" si="22"/>
        <v/>
      </c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</row>
    <row r="1429" spans="1:21" x14ac:dyDescent="0.4">
      <c r="A1429" s="2"/>
      <c r="B1429" s="2"/>
      <c r="C1429" s="14" t="str">
        <f t="shared" si="22"/>
        <v/>
      </c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</row>
    <row r="1430" spans="1:21" x14ac:dyDescent="0.4">
      <c r="A1430" s="2"/>
      <c r="B1430" s="2"/>
      <c r="C1430" s="14" t="str">
        <f t="shared" si="22"/>
        <v/>
      </c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</row>
    <row r="1431" spans="1:21" x14ac:dyDescent="0.4">
      <c r="A1431" s="2"/>
      <c r="B1431" s="2"/>
      <c r="C1431" s="14" t="str">
        <f t="shared" si="22"/>
        <v/>
      </c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</row>
    <row r="1432" spans="1:21" x14ac:dyDescent="0.4">
      <c r="A1432" s="2"/>
      <c r="B1432" s="2"/>
      <c r="C1432" s="14" t="str">
        <f t="shared" si="22"/>
        <v/>
      </c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</row>
    <row r="1433" spans="1:21" x14ac:dyDescent="0.4">
      <c r="A1433" s="2"/>
      <c r="B1433" s="2"/>
      <c r="C1433" s="14" t="str">
        <f t="shared" si="22"/>
        <v/>
      </c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</row>
    <row r="1434" spans="1:21" x14ac:dyDescent="0.4">
      <c r="A1434" s="2"/>
      <c r="B1434" s="2"/>
      <c r="C1434" s="14" t="str">
        <f t="shared" si="22"/>
        <v/>
      </c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</row>
    <row r="1435" spans="1:21" x14ac:dyDescent="0.4">
      <c r="A1435" s="2"/>
      <c r="B1435" s="2"/>
      <c r="C1435" s="14" t="str">
        <f t="shared" si="22"/>
        <v/>
      </c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</row>
    <row r="1436" spans="1:21" x14ac:dyDescent="0.4">
      <c r="A1436" s="2"/>
      <c r="B1436" s="2"/>
      <c r="C1436" s="14" t="str">
        <f t="shared" si="22"/>
        <v/>
      </c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</row>
    <row r="1437" spans="1:21" x14ac:dyDescent="0.4">
      <c r="A1437" s="2"/>
      <c r="B1437" s="2"/>
      <c r="C1437" s="14" t="str">
        <f t="shared" si="22"/>
        <v/>
      </c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</row>
    <row r="1438" spans="1:21" x14ac:dyDescent="0.4">
      <c r="A1438" s="2"/>
      <c r="B1438" s="2"/>
      <c r="C1438" s="14" t="str">
        <f t="shared" si="22"/>
        <v/>
      </c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</row>
    <row r="1439" spans="1:21" x14ac:dyDescent="0.4">
      <c r="A1439" s="2"/>
      <c r="B1439" s="2"/>
      <c r="C1439" s="14" t="str">
        <f t="shared" si="22"/>
        <v/>
      </c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</row>
    <row r="1440" spans="1:21" x14ac:dyDescent="0.4">
      <c r="A1440" s="2"/>
      <c r="B1440" s="2"/>
      <c r="C1440" s="14" t="str">
        <f t="shared" si="22"/>
        <v/>
      </c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</row>
    <row r="1441" spans="1:21" x14ac:dyDescent="0.4">
      <c r="A1441" s="2"/>
      <c r="B1441" s="2"/>
      <c r="C1441" s="14" t="str">
        <f t="shared" si="22"/>
        <v/>
      </c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</row>
    <row r="1442" spans="1:21" x14ac:dyDescent="0.4">
      <c r="A1442" s="2"/>
      <c r="B1442" s="2"/>
      <c r="C1442" s="14" t="str">
        <f t="shared" si="22"/>
        <v/>
      </c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</row>
    <row r="1443" spans="1:21" x14ac:dyDescent="0.4">
      <c r="A1443" s="2"/>
      <c r="B1443" s="2"/>
      <c r="C1443" s="14" t="str">
        <f t="shared" si="22"/>
        <v/>
      </c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</row>
    <row r="1444" spans="1:21" x14ac:dyDescent="0.4">
      <c r="A1444" s="2"/>
      <c r="B1444" s="2"/>
      <c r="C1444" s="14" t="str">
        <f t="shared" si="22"/>
        <v/>
      </c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</row>
    <row r="1445" spans="1:21" x14ac:dyDescent="0.4">
      <c r="A1445" s="2"/>
      <c r="B1445" s="2"/>
      <c r="C1445" s="14" t="str">
        <f t="shared" si="22"/>
        <v/>
      </c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</row>
    <row r="1446" spans="1:21" x14ac:dyDescent="0.4">
      <c r="A1446" s="2"/>
      <c r="B1446" s="2"/>
      <c r="C1446" s="14" t="str">
        <f t="shared" si="22"/>
        <v/>
      </c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</row>
    <row r="1447" spans="1:21" x14ac:dyDescent="0.4">
      <c r="A1447" s="2"/>
      <c r="B1447" s="2"/>
      <c r="C1447" s="14" t="str">
        <f t="shared" si="22"/>
        <v/>
      </c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</row>
    <row r="1448" spans="1:21" x14ac:dyDescent="0.4">
      <c r="A1448" s="2"/>
      <c r="B1448" s="2"/>
      <c r="C1448" s="14" t="str">
        <f t="shared" si="22"/>
        <v/>
      </c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</row>
    <row r="1449" spans="1:21" x14ac:dyDescent="0.4">
      <c r="A1449" s="2"/>
      <c r="B1449" s="2"/>
      <c r="C1449" s="14" t="str">
        <f t="shared" si="22"/>
        <v/>
      </c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</row>
    <row r="1450" spans="1:21" x14ac:dyDescent="0.4">
      <c r="A1450" s="2"/>
      <c r="B1450" s="2"/>
      <c r="C1450" s="14" t="str">
        <f t="shared" si="22"/>
        <v/>
      </c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</row>
    <row r="1451" spans="1:21" x14ac:dyDescent="0.4">
      <c r="A1451" s="2"/>
      <c r="B1451" s="2"/>
      <c r="C1451" s="14" t="str">
        <f t="shared" si="22"/>
        <v/>
      </c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</row>
    <row r="1452" spans="1:21" x14ac:dyDescent="0.4">
      <c r="A1452" s="2"/>
      <c r="B1452" s="2"/>
      <c r="C1452" s="14" t="str">
        <f t="shared" si="22"/>
        <v/>
      </c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</row>
    <row r="1453" spans="1:21" x14ac:dyDescent="0.4">
      <c r="A1453" s="2"/>
      <c r="B1453" s="2"/>
      <c r="C1453" s="14" t="str">
        <f t="shared" si="22"/>
        <v/>
      </c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</row>
    <row r="1454" spans="1:21" x14ac:dyDescent="0.4">
      <c r="A1454" s="2"/>
      <c r="B1454" s="2"/>
      <c r="C1454" s="14" t="str">
        <f t="shared" si="22"/>
        <v/>
      </c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</row>
    <row r="1455" spans="1:21" x14ac:dyDescent="0.4">
      <c r="A1455" s="2"/>
      <c r="B1455" s="2"/>
      <c r="C1455" s="14" t="str">
        <f t="shared" si="22"/>
        <v/>
      </c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</row>
    <row r="1456" spans="1:21" x14ac:dyDescent="0.4">
      <c r="A1456" s="2"/>
      <c r="B1456" s="2"/>
      <c r="C1456" s="14" t="str">
        <f t="shared" si="22"/>
        <v/>
      </c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</row>
    <row r="1457" spans="1:21" x14ac:dyDescent="0.4">
      <c r="A1457" s="2"/>
      <c r="B1457" s="2"/>
      <c r="C1457" s="14" t="str">
        <f t="shared" si="22"/>
        <v/>
      </c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</row>
    <row r="1458" spans="1:21" x14ac:dyDescent="0.4">
      <c r="A1458" s="2"/>
      <c r="B1458" s="2"/>
      <c r="C1458" s="14" t="str">
        <f t="shared" si="22"/>
        <v/>
      </c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</row>
    <row r="1459" spans="1:21" x14ac:dyDescent="0.4">
      <c r="A1459" s="2"/>
      <c r="B1459" s="2"/>
      <c r="C1459" s="14" t="str">
        <f t="shared" si="22"/>
        <v/>
      </c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</row>
    <row r="1460" spans="1:21" x14ac:dyDescent="0.4">
      <c r="A1460" s="2"/>
      <c r="B1460" s="2"/>
      <c r="C1460" s="14" t="str">
        <f t="shared" si="22"/>
        <v/>
      </c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</row>
    <row r="1461" spans="1:21" x14ac:dyDescent="0.4">
      <c r="A1461" s="2"/>
      <c r="B1461" s="2"/>
      <c r="C1461" s="14" t="str">
        <f t="shared" si="22"/>
        <v/>
      </c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</row>
    <row r="1462" spans="1:21" x14ac:dyDescent="0.4">
      <c r="A1462" s="2"/>
      <c r="B1462" s="2"/>
      <c r="C1462" s="14" t="str">
        <f t="shared" si="22"/>
        <v/>
      </c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</row>
    <row r="1463" spans="1:21" x14ac:dyDescent="0.4">
      <c r="A1463" s="2"/>
      <c r="B1463" s="2"/>
      <c r="C1463" s="14" t="str">
        <f t="shared" si="22"/>
        <v/>
      </c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</row>
    <row r="1464" spans="1:21" x14ac:dyDescent="0.4">
      <c r="A1464" s="2"/>
      <c r="B1464" s="2"/>
      <c r="C1464" s="14" t="str">
        <f t="shared" si="22"/>
        <v/>
      </c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</row>
    <row r="1465" spans="1:21" x14ac:dyDescent="0.4">
      <c r="A1465" s="2"/>
      <c r="B1465" s="2"/>
      <c r="C1465" s="14" t="str">
        <f t="shared" si="22"/>
        <v/>
      </c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</row>
    <row r="1466" spans="1:21" x14ac:dyDescent="0.4">
      <c r="A1466" s="2"/>
      <c r="B1466" s="2"/>
      <c r="C1466" s="14" t="str">
        <f t="shared" si="22"/>
        <v/>
      </c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</row>
    <row r="1467" spans="1:21" x14ac:dyDescent="0.4">
      <c r="A1467" s="2"/>
      <c r="B1467" s="2"/>
      <c r="C1467" s="14" t="str">
        <f t="shared" si="22"/>
        <v/>
      </c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</row>
    <row r="1468" spans="1:21" x14ac:dyDescent="0.4">
      <c r="A1468" s="2"/>
      <c r="B1468" s="2"/>
      <c r="C1468" s="14" t="str">
        <f t="shared" si="22"/>
        <v/>
      </c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</row>
    <row r="1469" spans="1:21" x14ac:dyDescent="0.4">
      <c r="A1469" s="2"/>
      <c r="B1469" s="2"/>
      <c r="C1469" s="14" t="str">
        <f t="shared" si="22"/>
        <v/>
      </c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</row>
    <row r="1470" spans="1:21" x14ac:dyDescent="0.4">
      <c r="A1470" s="2"/>
      <c r="B1470" s="2"/>
      <c r="C1470" s="14" t="str">
        <f t="shared" si="22"/>
        <v/>
      </c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</row>
  </sheetData>
  <sheetProtection algorithmName="SHA-512" hashValue="X4Iqh5dUh7eZqZecl+P7OCxdTN1oSHMbmz+clvZi5lQv+Gl3PzD6tjsvTcyt93X2mXLp1qJ620LvAZUf1iMSYg==" saltValue="Z2tsVpCmf3+WcX8Xu/UKQQ==" spinCount="100000" sheet="1" formatCells="0" formatRows="0" sort="0"/>
  <sortState xmlns:xlrd2="http://schemas.microsoft.com/office/spreadsheetml/2017/richdata2" ref="A5:V17">
    <sortCondition ref="A5"/>
  </sortState>
  <mergeCells count="9">
    <mergeCell ref="J3:U3"/>
    <mergeCell ref="I3:I4"/>
    <mergeCell ref="B3:B4"/>
    <mergeCell ref="A3:A4"/>
    <mergeCell ref="F3:F4"/>
    <mergeCell ref="G3:H3"/>
    <mergeCell ref="D3:D4"/>
    <mergeCell ref="C3:C4"/>
    <mergeCell ref="E3:E4"/>
  </mergeCells>
  <dataValidations count="3">
    <dataValidation type="whole" allowBlank="1" showInputMessage="1" showErrorMessage="1" sqref="J5:U500" xr:uid="{00000000-0002-0000-0100-000000000000}">
      <formula1>0</formula1>
      <formula2>31</formula2>
    </dataValidation>
    <dataValidation type="whole" allowBlank="1" showInputMessage="1" showErrorMessage="1" sqref="E5:E500" xr:uid="{00000000-0002-0000-0100-000001000000}">
      <formula1>1900</formula1>
      <formula2>3000</formula2>
    </dataValidation>
    <dataValidation type="whole" allowBlank="1" showInputMessage="1" showErrorMessage="1" sqref="B5:B1470" xr:uid="{00000000-0002-0000-0100-000002000000}">
      <formula1>1900</formula1>
      <formula2>2025</formula2>
    </dataValidation>
  </dataValidations>
  <pageMargins left="0.7" right="0.7" top="1.2" bottom="0.78740157499999996" header="0.3" footer="0.3"/>
  <pageSetup paperSize="9" scale="58" fitToHeight="0" orientation="landscape" r:id="rId1"/>
  <headerFooter differentFirst="1">
    <oddFooter>&amp;LVorlage Evaluation
Formular 2A-5-0-3&amp;CBezirk Schwaben
SG 2A&amp;RVersion 1
Seite &amp;P</oddFooter>
    <firstHeader>&amp;R&amp;G</firstHeader>
    <firstFooter>&amp;LAnlage 3-1
Besucher Evaluation &amp;CBezirk Schwaben
SG 2A&amp;RStand 01.01.2026
Seite &amp;P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Tabelle1!$A$38:$A$44</xm:f>
          </x14:formula1>
          <xm:sqref>F5:F500</xm:sqref>
        </x14:dataValidation>
        <x14:dataValidation type="list" allowBlank="1" showInputMessage="1" showErrorMessage="1" xr:uid="{00000000-0002-0000-0100-000004000000}">
          <x14:formula1>
            <xm:f>Tabelle1!$B$38:$B$46</xm:f>
          </x14:formula1>
          <xm:sqref>I5:I500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8"/>
  <sheetViews>
    <sheetView view="pageLayout" zoomScale="85" zoomScaleNormal="100" zoomScalePageLayoutView="85" workbookViewId="0">
      <selection activeCell="D7" sqref="D7"/>
    </sheetView>
  </sheetViews>
  <sheetFormatPr baseColWidth="10" defaultRowHeight="16.8" x14ac:dyDescent="0.4"/>
  <cols>
    <col min="1" max="1" width="13.5" customWidth="1"/>
    <col min="2" max="3" width="26.59765625" customWidth="1"/>
    <col min="4" max="4" width="97.69921875" customWidth="1"/>
    <col min="5" max="5" width="15" customWidth="1"/>
  </cols>
  <sheetData>
    <row r="1" spans="1:7" ht="23.4" x14ac:dyDescent="0.55000000000000004">
      <c r="A1" s="16" t="str">
        <f>"Fahrtkostenaufstellung der "&amp;VLOOKUP(Deckblatt!B6,Tabelle1!A2:J28,2,FALSE)&amp;" in "&amp;VLOOKUP(Deckblatt!B6,Tabelle1!A2:J28,6,FALSE)</f>
        <v>Fahrtkostenaufstellung der - in -</v>
      </c>
      <c r="B1" s="16"/>
      <c r="C1" s="16"/>
      <c r="D1" s="16"/>
      <c r="E1" t="str">
        <f>Deckblatt!I1</f>
        <v>Jahr</v>
      </c>
      <c r="F1" s="16"/>
      <c r="G1" s="16"/>
    </row>
    <row r="3" spans="1:7" x14ac:dyDescent="0.4">
      <c r="A3" s="17" t="s">
        <v>80</v>
      </c>
      <c r="B3" s="17" t="s">
        <v>81</v>
      </c>
      <c r="C3" s="17" t="s">
        <v>82</v>
      </c>
      <c r="D3" s="17" t="s">
        <v>83</v>
      </c>
      <c r="E3" s="17" t="s">
        <v>84</v>
      </c>
      <c r="F3" t="s">
        <v>285</v>
      </c>
    </row>
    <row r="4" spans="1:7" x14ac:dyDescent="0.4">
      <c r="A4" s="79"/>
      <c r="B4" s="80"/>
      <c r="C4" s="80"/>
      <c r="D4" s="80"/>
      <c r="E4" s="134"/>
    </row>
    <row r="5" spans="1:7" x14ac:dyDescent="0.4">
      <c r="A5" s="79"/>
      <c r="B5" s="80"/>
      <c r="C5" s="80"/>
      <c r="D5" s="80"/>
      <c r="E5" s="134"/>
    </row>
    <row r="6" spans="1:7" x14ac:dyDescent="0.4">
      <c r="A6" s="79"/>
      <c r="B6" s="80"/>
      <c r="C6" s="80"/>
      <c r="D6" s="80"/>
      <c r="E6" s="134"/>
      <c r="F6" s="18"/>
    </row>
    <row r="7" spans="1:7" x14ac:dyDescent="0.4">
      <c r="A7" s="79"/>
      <c r="B7" s="80"/>
      <c r="C7" s="80"/>
      <c r="D7" s="80"/>
      <c r="E7" s="134"/>
      <c r="F7" s="18"/>
    </row>
    <row r="8" spans="1:7" x14ac:dyDescent="0.4">
      <c r="A8" s="79"/>
      <c r="B8" s="80"/>
      <c r="C8" s="80"/>
      <c r="D8" s="80"/>
      <c r="E8" s="134"/>
      <c r="F8" s="18"/>
    </row>
    <row r="9" spans="1:7" x14ac:dyDescent="0.4">
      <c r="A9" s="79"/>
      <c r="B9" s="80"/>
      <c r="C9" s="80"/>
      <c r="D9" s="80"/>
      <c r="E9" s="134"/>
      <c r="F9" s="18"/>
    </row>
    <row r="10" spans="1:7" x14ac:dyDescent="0.4">
      <c r="A10" s="80"/>
      <c r="B10" s="80"/>
      <c r="C10" s="80"/>
      <c r="D10" s="80"/>
      <c r="E10" s="134"/>
      <c r="F10" s="18"/>
    </row>
    <row r="11" spans="1:7" x14ac:dyDescent="0.4">
      <c r="A11" s="80"/>
      <c r="B11" s="80"/>
      <c r="C11" s="80"/>
      <c r="D11" s="80"/>
      <c r="E11" s="134"/>
      <c r="F11" s="18"/>
    </row>
    <row r="12" spans="1:7" x14ac:dyDescent="0.4">
      <c r="A12" s="80"/>
      <c r="B12" s="80"/>
      <c r="C12" s="80"/>
      <c r="D12" s="80"/>
      <c r="E12" s="134"/>
      <c r="F12" s="18"/>
    </row>
    <row r="13" spans="1:7" x14ac:dyDescent="0.4">
      <c r="A13" s="80"/>
      <c r="B13" s="80"/>
      <c r="C13" s="80"/>
      <c r="D13" s="80"/>
      <c r="E13" s="134"/>
      <c r="F13" s="18"/>
    </row>
    <row r="14" spans="1:7" x14ac:dyDescent="0.4">
      <c r="A14" s="80"/>
      <c r="B14" s="80"/>
      <c r="C14" s="80"/>
      <c r="D14" s="80"/>
      <c r="E14" s="134"/>
      <c r="F14" s="18"/>
    </row>
    <row r="15" spans="1:7" x14ac:dyDescent="0.4">
      <c r="A15" s="80"/>
      <c r="B15" s="80"/>
      <c r="C15" s="80"/>
      <c r="D15" s="80"/>
      <c r="E15" s="134"/>
      <c r="F15" s="18"/>
    </row>
    <row r="16" spans="1:7" x14ac:dyDescent="0.4">
      <c r="A16" s="80"/>
      <c r="B16" s="80"/>
      <c r="C16" s="80"/>
      <c r="D16" s="80"/>
      <c r="E16" s="134"/>
      <c r="F16" s="18"/>
    </row>
    <row r="17" spans="1:5" x14ac:dyDescent="0.4">
      <c r="A17" s="80"/>
      <c r="B17" s="80"/>
      <c r="C17" s="80"/>
      <c r="D17" s="80"/>
      <c r="E17" s="134"/>
    </row>
    <row r="18" spans="1:5" x14ac:dyDescent="0.4">
      <c r="A18" s="80"/>
      <c r="B18" s="80"/>
      <c r="C18" s="80"/>
      <c r="D18" s="80"/>
      <c r="E18" s="134"/>
    </row>
    <row r="19" spans="1:5" x14ac:dyDescent="0.4">
      <c r="A19" s="80"/>
      <c r="B19" s="80"/>
      <c r="C19" s="80"/>
      <c r="D19" s="80"/>
      <c r="E19" s="134"/>
    </row>
    <row r="20" spans="1:5" x14ac:dyDescent="0.4">
      <c r="A20" s="80"/>
      <c r="B20" s="80"/>
      <c r="C20" s="80"/>
      <c r="D20" s="80"/>
      <c r="E20" s="134"/>
    </row>
    <row r="21" spans="1:5" x14ac:dyDescent="0.4">
      <c r="A21" s="80"/>
      <c r="B21" s="80"/>
      <c r="C21" s="80"/>
      <c r="D21" s="80"/>
      <c r="E21" s="134"/>
    </row>
    <row r="22" spans="1:5" x14ac:dyDescent="0.4">
      <c r="A22" s="80"/>
      <c r="B22" s="80"/>
      <c r="C22" s="80"/>
      <c r="D22" s="80"/>
      <c r="E22" s="134"/>
    </row>
    <row r="23" spans="1:5" x14ac:dyDescent="0.4">
      <c r="A23" s="80"/>
      <c r="B23" s="80"/>
      <c r="C23" s="80"/>
      <c r="D23" s="80"/>
      <c r="E23" s="134"/>
    </row>
    <row r="24" spans="1:5" x14ac:dyDescent="0.4">
      <c r="A24" s="80"/>
      <c r="B24" s="80"/>
      <c r="C24" s="80"/>
      <c r="D24" s="80"/>
      <c r="E24" s="134"/>
    </row>
    <row r="25" spans="1:5" x14ac:dyDescent="0.4">
      <c r="A25" s="80"/>
      <c r="B25" s="80"/>
      <c r="C25" s="80"/>
      <c r="D25" s="80"/>
      <c r="E25" s="134"/>
    </row>
    <row r="26" spans="1:5" x14ac:dyDescent="0.4">
      <c r="A26" s="80"/>
      <c r="B26" s="80"/>
      <c r="C26" s="80"/>
      <c r="D26" s="80"/>
      <c r="E26" s="134"/>
    </row>
    <row r="27" spans="1:5" x14ac:dyDescent="0.4">
      <c r="A27" s="80"/>
      <c r="B27" s="80"/>
      <c r="C27" s="80"/>
      <c r="D27" s="80"/>
      <c r="E27" s="134"/>
    </row>
    <row r="28" spans="1:5" x14ac:dyDescent="0.4">
      <c r="A28" s="80"/>
      <c r="B28" s="80"/>
      <c r="C28" s="80"/>
      <c r="D28" s="80"/>
      <c r="E28" s="134"/>
    </row>
    <row r="29" spans="1:5" x14ac:dyDescent="0.4">
      <c r="A29" s="80"/>
      <c r="B29" s="80"/>
      <c r="C29" s="80"/>
      <c r="D29" s="80"/>
      <c r="E29" s="134"/>
    </row>
    <row r="30" spans="1:5" x14ac:dyDescent="0.4">
      <c r="A30" s="80"/>
      <c r="B30" s="80"/>
      <c r="C30" s="80"/>
      <c r="D30" s="80"/>
      <c r="E30" s="134"/>
    </row>
    <row r="31" spans="1:5" x14ac:dyDescent="0.4">
      <c r="A31" s="80"/>
      <c r="B31" s="80"/>
      <c r="C31" s="80"/>
      <c r="D31" s="80"/>
      <c r="E31" s="134"/>
    </row>
    <row r="32" spans="1:5" x14ac:dyDescent="0.4">
      <c r="A32" s="80"/>
      <c r="B32" s="80"/>
      <c r="C32" s="80"/>
      <c r="D32" s="80"/>
      <c r="E32" s="134"/>
    </row>
    <row r="33" spans="1:5" x14ac:dyDescent="0.4">
      <c r="A33" s="80"/>
      <c r="B33" s="80"/>
      <c r="C33" s="80"/>
      <c r="D33" s="80"/>
      <c r="E33" s="134"/>
    </row>
    <row r="34" spans="1:5" x14ac:dyDescent="0.4">
      <c r="A34" s="80"/>
      <c r="B34" s="80"/>
      <c r="C34" s="80"/>
      <c r="D34" s="80"/>
      <c r="E34" s="134"/>
    </row>
    <row r="35" spans="1:5" x14ac:dyDescent="0.4">
      <c r="A35" s="80"/>
      <c r="B35" s="80"/>
      <c r="C35" s="80"/>
      <c r="D35" s="80"/>
      <c r="E35" s="134"/>
    </row>
    <row r="36" spans="1:5" x14ac:dyDescent="0.4">
      <c r="A36" s="80"/>
      <c r="B36" s="80"/>
      <c r="C36" s="80"/>
      <c r="D36" s="80"/>
      <c r="E36" s="134"/>
    </row>
    <row r="37" spans="1:5" x14ac:dyDescent="0.4">
      <c r="A37" s="80"/>
      <c r="B37" s="80"/>
      <c r="C37" s="80"/>
      <c r="D37" s="80"/>
      <c r="E37" s="134"/>
    </row>
    <row r="38" spans="1:5" x14ac:dyDescent="0.4">
      <c r="A38" s="80"/>
      <c r="B38" s="80"/>
      <c r="C38" s="80"/>
      <c r="D38" s="80"/>
      <c r="E38" s="134"/>
    </row>
    <row r="39" spans="1:5" x14ac:dyDescent="0.4">
      <c r="A39" s="80"/>
      <c r="B39" s="80"/>
      <c r="C39" s="80"/>
      <c r="D39" s="80"/>
      <c r="E39" s="134"/>
    </row>
    <row r="40" spans="1:5" x14ac:dyDescent="0.4">
      <c r="A40" s="80"/>
      <c r="B40" s="80"/>
      <c r="C40" s="80"/>
      <c r="D40" s="80"/>
      <c r="E40" s="134"/>
    </row>
    <row r="41" spans="1:5" x14ac:dyDescent="0.4">
      <c r="A41" s="80"/>
      <c r="B41" s="80"/>
      <c r="C41" s="80"/>
      <c r="D41" s="80"/>
      <c r="E41" s="134"/>
    </row>
    <row r="42" spans="1:5" x14ac:dyDescent="0.4">
      <c r="A42" s="80"/>
      <c r="B42" s="80"/>
      <c r="C42" s="80"/>
      <c r="D42" s="80"/>
      <c r="E42" s="134"/>
    </row>
    <row r="43" spans="1:5" x14ac:dyDescent="0.4">
      <c r="A43" s="80"/>
      <c r="B43" s="80"/>
      <c r="C43" s="80"/>
      <c r="D43" s="80"/>
      <c r="E43" s="134"/>
    </row>
    <row r="44" spans="1:5" x14ac:dyDescent="0.4">
      <c r="A44" s="80"/>
      <c r="B44" s="80"/>
      <c r="C44" s="80"/>
      <c r="D44" s="80"/>
      <c r="E44" s="134"/>
    </row>
    <row r="45" spans="1:5" x14ac:dyDescent="0.4">
      <c r="A45" s="80"/>
      <c r="B45" s="80"/>
      <c r="C45" s="80"/>
      <c r="D45" s="80"/>
      <c r="E45" s="134"/>
    </row>
    <row r="46" spans="1:5" x14ac:dyDescent="0.4">
      <c r="A46" s="80"/>
      <c r="B46" s="80"/>
      <c r="C46" s="80"/>
      <c r="D46" s="80"/>
      <c r="E46" s="134"/>
    </row>
    <row r="47" spans="1:5" x14ac:dyDescent="0.4">
      <c r="A47" s="80"/>
      <c r="B47" s="80"/>
      <c r="C47" s="80"/>
      <c r="D47" s="80"/>
      <c r="E47" s="134"/>
    </row>
    <row r="48" spans="1:5" x14ac:dyDescent="0.4">
      <c r="A48" s="80"/>
      <c r="B48" s="80"/>
      <c r="C48" s="80"/>
      <c r="D48" s="80"/>
      <c r="E48" s="134"/>
    </row>
    <row r="49" spans="1:5" x14ac:dyDescent="0.4">
      <c r="A49" s="80"/>
      <c r="B49" s="80"/>
      <c r="C49" s="80"/>
      <c r="D49" s="80"/>
      <c r="E49" s="134"/>
    </row>
    <row r="50" spans="1:5" x14ac:dyDescent="0.4">
      <c r="A50" s="80"/>
      <c r="B50" s="80"/>
      <c r="C50" s="80"/>
      <c r="D50" s="80"/>
      <c r="E50" s="134"/>
    </row>
    <row r="51" spans="1:5" x14ac:dyDescent="0.4">
      <c r="A51" s="80"/>
      <c r="B51" s="80"/>
      <c r="C51" s="80"/>
      <c r="D51" s="80"/>
      <c r="E51" s="134"/>
    </row>
    <row r="52" spans="1:5" x14ac:dyDescent="0.4">
      <c r="A52" s="80"/>
      <c r="B52" s="80"/>
      <c r="C52" s="80"/>
      <c r="D52" s="80"/>
      <c r="E52" s="134"/>
    </row>
    <row r="53" spans="1:5" x14ac:dyDescent="0.4">
      <c r="A53" s="80"/>
      <c r="B53" s="80"/>
      <c r="C53" s="80"/>
      <c r="D53" s="80"/>
      <c r="E53" s="134"/>
    </row>
    <row r="54" spans="1:5" x14ac:dyDescent="0.4">
      <c r="A54" s="80"/>
      <c r="B54" s="80"/>
      <c r="C54" s="80"/>
      <c r="D54" s="80"/>
      <c r="E54" s="134"/>
    </row>
    <row r="55" spans="1:5" x14ac:dyDescent="0.4">
      <c r="A55" s="80"/>
      <c r="B55" s="80"/>
      <c r="C55" s="80"/>
      <c r="D55" s="80"/>
      <c r="E55" s="134"/>
    </row>
    <row r="56" spans="1:5" x14ac:dyDescent="0.4">
      <c r="A56" s="80"/>
      <c r="B56" s="80"/>
      <c r="C56" s="80"/>
      <c r="D56" s="80"/>
      <c r="E56" s="134"/>
    </row>
    <row r="57" spans="1:5" x14ac:dyDescent="0.4">
      <c r="A57" s="80"/>
      <c r="B57" s="80"/>
      <c r="C57" s="80"/>
      <c r="D57" s="80"/>
      <c r="E57" s="134"/>
    </row>
    <row r="58" spans="1:5" x14ac:dyDescent="0.4">
      <c r="A58" s="80"/>
      <c r="B58" s="80"/>
      <c r="C58" s="80"/>
      <c r="D58" s="80"/>
      <c r="E58" s="134"/>
    </row>
    <row r="59" spans="1:5" x14ac:dyDescent="0.4">
      <c r="A59" s="80"/>
      <c r="B59" s="80"/>
      <c r="C59" s="80"/>
      <c r="D59" s="80"/>
      <c r="E59" s="134"/>
    </row>
    <row r="60" spans="1:5" x14ac:dyDescent="0.4">
      <c r="A60" s="80"/>
      <c r="B60" s="80"/>
      <c r="C60" s="80"/>
      <c r="D60" s="80"/>
      <c r="E60" s="134"/>
    </row>
    <row r="61" spans="1:5" x14ac:dyDescent="0.4">
      <c r="A61" s="80"/>
      <c r="B61" s="80"/>
      <c r="C61" s="80"/>
      <c r="D61" s="80"/>
      <c r="E61" s="134"/>
    </row>
    <row r="62" spans="1:5" x14ac:dyDescent="0.4">
      <c r="A62" s="80"/>
      <c r="B62" s="80"/>
      <c r="C62" s="80"/>
      <c r="D62" s="80"/>
      <c r="E62" s="134"/>
    </row>
    <row r="63" spans="1:5" x14ac:dyDescent="0.4">
      <c r="A63" s="80"/>
      <c r="B63" s="80"/>
      <c r="C63" s="80"/>
      <c r="D63" s="80"/>
      <c r="E63" s="134"/>
    </row>
    <row r="64" spans="1:5" x14ac:dyDescent="0.4">
      <c r="A64" s="80"/>
      <c r="B64" s="80"/>
      <c r="C64" s="80"/>
      <c r="D64" s="80"/>
      <c r="E64" s="134"/>
    </row>
    <row r="65" spans="1:5" x14ac:dyDescent="0.4">
      <c r="A65" s="80"/>
      <c r="B65" s="80"/>
      <c r="C65" s="80"/>
      <c r="D65" s="80"/>
      <c r="E65" s="134"/>
    </row>
    <row r="66" spans="1:5" x14ac:dyDescent="0.4">
      <c r="A66" s="80"/>
      <c r="B66" s="80"/>
      <c r="C66" s="80"/>
      <c r="D66" s="80"/>
      <c r="E66" s="134"/>
    </row>
    <row r="67" spans="1:5" x14ac:dyDescent="0.4">
      <c r="A67" s="80"/>
      <c r="B67" s="80"/>
      <c r="C67" s="80"/>
      <c r="D67" s="80"/>
      <c r="E67" s="134"/>
    </row>
    <row r="68" spans="1:5" x14ac:dyDescent="0.4">
      <c r="A68" s="80"/>
      <c r="B68" s="80"/>
      <c r="C68" s="80"/>
      <c r="D68" s="80"/>
      <c r="E68" s="134"/>
    </row>
    <row r="69" spans="1:5" x14ac:dyDescent="0.4">
      <c r="A69" s="80"/>
      <c r="B69" s="80"/>
      <c r="C69" s="80"/>
      <c r="D69" s="80"/>
      <c r="E69" s="134"/>
    </row>
    <row r="70" spans="1:5" x14ac:dyDescent="0.4">
      <c r="A70" s="80"/>
      <c r="B70" s="80"/>
      <c r="C70" s="80"/>
      <c r="D70" s="80"/>
      <c r="E70" s="134"/>
    </row>
    <row r="71" spans="1:5" x14ac:dyDescent="0.4">
      <c r="A71" s="80"/>
      <c r="B71" s="80"/>
      <c r="C71" s="80"/>
      <c r="D71" s="80"/>
      <c r="E71" s="134"/>
    </row>
    <row r="72" spans="1:5" x14ac:dyDescent="0.4">
      <c r="A72" s="80"/>
      <c r="B72" s="80"/>
      <c r="C72" s="80"/>
      <c r="D72" s="80"/>
      <c r="E72" s="134"/>
    </row>
    <row r="73" spans="1:5" x14ac:dyDescent="0.4">
      <c r="A73" s="80"/>
      <c r="B73" s="80"/>
      <c r="C73" s="80"/>
      <c r="D73" s="80"/>
      <c r="E73" s="134"/>
    </row>
    <row r="74" spans="1:5" x14ac:dyDescent="0.4">
      <c r="A74" s="80"/>
      <c r="B74" s="80"/>
      <c r="C74" s="80"/>
      <c r="D74" s="80"/>
      <c r="E74" s="134"/>
    </row>
    <row r="75" spans="1:5" x14ac:dyDescent="0.4">
      <c r="A75" s="80"/>
      <c r="B75" s="80"/>
      <c r="C75" s="80"/>
      <c r="D75" s="80"/>
      <c r="E75" s="134"/>
    </row>
    <row r="76" spans="1:5" x14ac:dyDescent="0.4">
      <c r="A76" s="80"/>
      <c r="B76" s="80"/>
      <c r="C76" s="80"/>
      <c r="D76" s="80"/>
      <c r="E76" s="134"/>
    </row>
    <row r="77" spans="1:5" x14ac:dyDescent="0.4">
      <c r="A77" s="80"/>
      <c r="B77" s="80"/>
      <c r="C77" s="80"/>
      <c r="D77" s="80"/>
      <c r="E77" s="134"/>
    </row>
    <row r="78" spans="1:5" x14ac:dyDescent="0.4">
      <c r="A78" s="80"/>
      <c r="B78" s="80"/>
      <c r="C78" s="80"/>
      <c r="D78" s="80"/>
      <c r="E78" s="134"/>
    </row>
    <row r="79" spans="1:5" x14ac:dyDescent="0.4">
      <c r="A79" s="80"/>
      <c r="B79" s="80"/>
      <c r="C79" s="80"/>
      <c r="D79" s="80"/>
      <c r="E79" s="134"/>
    </row>
    <row r="80" spans="1:5" x14ac:dyDescent="0.4">
      <c r="A80" s="80"/>
      <c r="B80" s="80"/>
      <c r="C80" s="80"/>
      <c r="D80" s="80"/>
      <c r="E80" s="134"/>
    </row>
    <row r="81" spans="1:5" x14ac:dyDescent="0.4">
      <c r="A81" s="80"/>
      <c r="B81" s="80"/>
      <c r="C81" s="80"/>
      <c r="D81" s="80"/>
      <c r="E81" s="134"/>
    </row>
    <row r="82" spans="1:5" x14ac:dyDescent="0.4">
      <c r="A82" s="80"/>
      <c r="B82" s="80"/>
      <c r="C82" s="80"/>
      <c r="D82" s="80"/>
      <c r="E82" s="134"/>
    </row>
    <row r="83" spans="1:5" x14ac:dyDescent="0.4">
      <c r="A83" s="80"/>
      <c r="B83" s="80"/>
      <c r="C83" s="80"/>
      <c r="D83" s="80"/>
      <c r="E83" s="134"/>
    </row>
    <row r="84" spans="1:5" x14ac:dyDescent="0.4">
      <c r="A84" s="80"/>
      <c r="B84" s="80"/>
      <c r="C84" s="80"/>
      <c r="D84" s="80"/>
      <c r="E84" s="134"/>
    </row>
    <row r="85" spans="1:5" x14ac:dyDescent="0.4">
      <c r="A85" s="80"/>
      <c r="B85" s="80"/>
      <c r="C85" s="80"/>
      <c r="D85" s="80"/>
      <c r="E85" s="134"/>
    </row>
    <row r="86" spans="1:5" x14ac:dyDescent="0.4">
      <c r="A86" s="80"/>
      <c r="B86" s="80"/>
      <c r="C86" s="80"/>
      <c r="D86" s="80"/>
      <c r="E86" s="134"/>
    </row>
    <row r="87" spans="1:5" x14ac:dyDescent="0.4">
      <c r="A87" s="80"/>
      <c r="B87" s="80"/>
      <c r="C87" s="80"/>
      <c r="D87" s="80"/>
      <c r="E87" s="134"/>
    </row>
    <row r="88" spans="1:5" x14ac:dyDescent="0.4">
      <c r="A88" s="80"/>
      <c r="B88" s="80"/>
      <c r="C88" s="80"/>
      <c r="D88" s="80"/>
      <c r="E88" s="134"/>
    </row>
    <row r="89" spans="1:5" x14ac:dyDescent="0.4">
      <c r="A89" s="80"/>
      <c r="B89" s="80"/>
      <c r="C89" s="80"/>
      <c r="D89" s="80"/>
      <c r="E89" s="134"/>
    </row>
    <row r="90" spans="1:5" x14ac:dyDescent="0.4">
      <c r="A90" s="80"/>
      <c r="B90" s="80"/>
      <c r="C90" s="80"/>
      <c r="D90" s="80"/>
      <c r="E90" s="134"/>
    </row>
    <row r="91" spans="1:5" x14ac:dyDescent="0.4">
      <c r="A91" s="80"/>
      <c r="B91" s="80"/>
      <c r="C91" s="80"/>
      <c r="D91" s="80"/>
      <c r="E91" s="134"/>
    </row>
    <row r="92" spans="1:5" x14ac:dyDescent="0.4">
      <c r="A92" s="80"/>
      <c r="B92" s="80"/>
      <c r="C92" s="80"/>
      <c r="D92" s="80"/>
      <c r="E92" s="134"/>
    </row>
    <row r="93" spans="1:5" x14ac:dyDescent="0.4">
      <c r="A93" s="80"/>
      <c r="B93" s="80"/>
      <c r="C93" s="80"/>
      <c r="D93" s="80"/>
      <c r="E93" s="134"/>
    </row>
    <row r="94" spans="1:5" x14ac:dyDescent="0.4">
      <c r="A94" s="80"/>
      <c r="B94" s="80"/>
      <c r="C94" s="80"/>
      <c r="D94" s="80"/>
      <c r="E94" s="134"/>
    </row>
    <row r="95" spans="1:5" x14ac:dyDescent="0.4">
      <c r="A95" s="80"/>
      <c r="B95" s="80"/>
      <c r="C95" s="80"/>
      <c r="D95" s="80"/>
      <c r="E95" s="134"/>
    </row>
    <row r="96" spans="1:5" x14ac:dyDescent="0.4">
      <c r="A96" s="80"/>
      <c r="B96" s="80"/>
      <c r="C96" s="80"/>
      <c r="D96" s="80"/>
      <c r="E96" s="134"/>
    </row>
    <row r="97" spans="1:5" x14ac:dyDescent="0.4">
      <c r="A97" s="80"/>
      <c r="B97" s="80"/>
      <c r="C97" s="80"/>
      <c r="D97" s="80"/>
      <c r="E97" s="134"/>
    </row>
    <row r="98" spans="1:5" x14ac:dyDescent="0.4">
      <c r="A98" s="80"/>
      <c r="B98" s="80"/>
      <c r="C98" s="80"/>
      <c r="D98" s="80"/>
      <c r="E98" s="134"/>
    </row>
    <row r="99" spans="1:5" x14ac:dyDescent="0.4">
      <c r="A99" s="80"/>
      <c r="B99" s="80"/>
      <c r="C99" s="80"/>
      <c r="D99" s="80"/>
      <c r="E99" s="134"/>
    </row>
    <row r="100" spans="1:5" x14ac:dyDescent="0.4">
      <c r="A100" s="80"/>
      <c r="B100" s="80"/>
      <c r="C100" s="80"/>
      <c r="D100" s="80"/>
      <c r="E100" s="134"/>
    </row>
    <row r="101" spans="1:5" x14ac:dyDescent="0.4">
      <c r="A101" s="80"/>
      <c r="B101" s="80"/>
      <c r="C101" s="80"/>
      <c r="D101" s="80"/>
      <c r="E101" s="134"/>
    </row>
    <row r="102" spans="1:5" x14ac:dyDescent="0.4">
      <c r="A102" s="80"/>
      <c r="B102" s="80"/>
      <c r="C102" s="80"/>
      <c r="D102" s="80"/>
      <c r="E102" s="134"/>
    </row>
    <row r="103" spans="1:5" x14ac:dyDescent="0.4">
      <c r="A103" s="80"/>
      <c r="B103" s="80"/>
      <c r="C103" s="80"/>
      <c r="D103" s="80"/>
      <c r="E103" s="134"/>
    </row>
    <row r="104" spans="1:5" x14ac:dyDescent="0.4">
      <c r="A104" s="80"/>
      <c r="B104" s="80"/>
      <c r="C104" s="80"/>
      <c r="D104" s="80"/>
      <c r="E104" s="134"/>
    </row>
    <row r="105" spans="1:5" x14ac:dyDescent="0.4">
      <c r="A105" s="80"/>
      <c r="B105" s="80"/>
      <c r="C105" s="80"/>
      <c r="D105" s="80"/>
      <c r="E105" s="134"/>
    </row>
    <row r="106" spans="1:5" x14ac:dyDescent="0.4">
      <c r="A106" s="80"/>
      <c r="B106" s="80"/>
      <c r="C106" s="80"/>
      <c r="D106" s="80"/>
      <c r="E106" s="134"/>
    </row>
    <row r="107" spans="1:5" x14ac:dyDescent="0.4">
      <c r="A107" s="80"/>
      <c r="B107" s="80"/>
      <c r="C107" s="80"/>
      <c r="D107" s="80"/>
      <c r="E107" s="134"/>
    </row>
    <row r="108" spans="1:5" x14ac:dyDescent="0.4">
      <c r="A108" s="80"/>
      <c r="B108" s="80"/>
      <c r="C108" s="80"/>
      <c r="D108" s="80"/>
      <c r="E108" s="134"/>
    </row>
    <row r="109" spans="1:5" x14ac:dyDescent="0.4">
      <c r="A109" s="80"/>
      <c r="B109" s="80"/>
      <c r="C109" s="80"/>
      <c r="D109" s="80"/>
      <c r="E109" s="134"/>
    </row>
    <row r="110" spans="1:5" x14ac:dyDescent="0.4">
      <c r="A110" s="80"/>
      <c r="B110" s="80"/>
      <c r="C110" s="80"/>
      <c r="D110" s="80"/>
      <c r="E110" s="134"/>
    </row>
    <row r="111" spans="1:5" x14ac:dyDescent="0.4">
      <c r="A111" s="80"/>
      <c r="B111" s="80"/>
      <c r="C111" s="80"/>
      <c r="D111" s="80"/>
      <c r="E111" s="134"/>
    </row>
    <row r="112" spans="1:5" x14ac:dyDescent="0.4">
      <c r="A112" s="80"/>
      <c r="B112" s="80"/>
      <c r="C112" s="80"/>
      <c r="D112" s="80"/>
      <c r="E112" s="134"/>
    </row>
    <row r="113" spans="1:5" x14ac:dyDescent="0.4">
      <c r="A113" s="80"/>
      <c r="B113" s="80"/>
      <c r="C113" s="80"/>
      <c r="D113" s="80"/>
      <c r="E113" s="134"/>
    </row>
    <row r="114" spans="1:5" x14ac:dyDescent="0.4">
      <c r="A114" s="80"/>
      <c r="B114" s="80"/>
      <c r="C114" s="80"/>
      <c r="D114" s="80"/>
      <c r="E114" s="134"/>
    </row>
    <row r="115" spans="1:5" x14ac:dyDescent="0.4">
      <c r="A115" s="80"/>
      <c r="B115" s="80"/>
      <c r="C115" s="80"/>
      <c r="D115" s="80"/>
      <c r="E115" s="134"/>
    </row>
    <row r="116" spans="1:5" x14ac:dyDescent="0.4">
      <c r="A116" s="80"/>
      <c r="B116" s="80"/>
      <c r="C116" s="80"/>
      <c r="D116" s="80"/>
      <c r="E116" s="134"/>
    </row>
    <row r="117" spans="1:5" x14ac:dyDescent="0.4">
      <c r="A117" s="80"/>
      <c r="B117" s="80"/>
      <c r="C117" s="80"/>
      <c r="D117" s="80"/>
      <c r="E117" s="134"/>
    </row>
    <row r="118" spans="1:5" x14ac:dyDescent="0.4">
      <c r="A118" s="80"/>
      <c r="B118" s="80"/>
      <c r="C118" s="80"/>
      <c r="D118" s="80"/>
      <c r="E118" s="134"/>
    </row>
    <row r="119" spans="1:5" x14ac:dyDescent="0.4">
      <c r="A119" s="80"/>
      <c r="B119" s="80"/>
      <c r="C119" s="80"/>
      <c r="D119" s="80"/>
      <c r="E119" s="134"/>
    </row>
    <row r="120" spans="1:5" x14ac:dyDescent="0.4">
      <c r="A120" s="80"/>
      <c r="B120" s="80"/>
      <c r="C120" s="80"/>
      <c r="D120" s="80"/>
      <c r="E120" s="134"/>
    </row>
    <row r="121" spans="1:5" x14ac:dyDescent="0.4">
      <c r="A121" s="80"/>
      <c r="B121" s="80"/>
      <c r="C121" s="80"/>
      <c r="D121" s="80"/>
      <c r="E121" s="134"/>
    </row>
    <row r="122" spans="1:5" x14ac:dyDescent="0.4">
      <c r="A122" s="80"/>
      <c r="B122" s="80"/>
      <c r="C122" s="80"/>
      <c r="D122" s="80"/>
      <c r="E122" s="134"/>
    </row>
    <row r="123" spans="1:5" x14ac:dyDescent="0.4">
      <c r="A123" s="80"/>
      <c r="B123" s="80"/>
      <c r="C123" s="80"/>
      <c r="D123" s="80"/>
      <c r="E123" s="134"/>
    </row>
    <row r="124" spans="1:5" x14ac:dyDescent="0.4">
      <c r="A124" s="80"/>
      <c r="B124" s="80"/>
      <c r="C124" s="80"/>
      <c r="D124" s="80"/>
      <c r="E124" s="134"/>
    </row>
    <row r="125" spans="1:5" x14ac:dyDescent="0.4">
      <c r="A125" s="80"/>
      <c r="B125" s="80"/>
      <c r="C125" s="80"/>
      <c r="D125" s="80"/>
      <c r="E125" s="134"/>
    </row>
    <row r="126" spans="1:5" x14ac:dyDescent="0.4">
      <c r="A126" s="80"/>
      <c r="B126" s="80"/>
      <c r="C126" s="80"/>
      <c r="D126" s="80"/>
      <c r="E126" s="134"/>
    </row>
    <row r="127" spans="1:5" x14ac:dyDescent="0.4">
      <c r="A127" s="80"/>
      <c r="B127" s="80"/>
      <c r="C127" s="80"/>
      <c r="D127" s="80"/>
      <c r="E127" s="134"/>
    </row>
    <row r="128" spans="1:5" x14ac:dyDescent="0.4">
      <c r="A128" s="80"/>
      <c r="B128" s="80"/>
      <c r="C128" s="80"/>
      <c r="D128" s="80"/>
      <c r="E128" s="134"/>
    </row>
    <row r="129" spans="1:5" x14ac:dyDescent="0.4">
      <c r="A129" s="80"/>
      <c r="B129" s="80"/>
      <c r="C129" s="80"/>
      <c r="D129" s="80"/>
      <c r="E129" s="134"/>
    </row>
    <row r="130" spans="1:5" x14ac:dyDescent="0.4">
      <c r="A130" s="80"/>
      <c r="B130" s="80"/>
      <c r="C130" s="80"/>
      <c r="D130" s="80"/>
      <c r="E130" s="134"/>
    </row>
    <row r="131" spans="1:5" x14ac:dyDescent="0.4">
      <c r="A131" s="80"/>
      <c r="B131" s="80"/>
      <c r="C131" s="80"/>
      <c r="D131" s="80"/>
      <c r="E131" s="134"/>
    </row>
    <row r="132" spans="1:5" x14ac:dyDescent="0.4">
      <c r="A132" s="80"/>
      <c r="B132" s="80"/>
      <c r="C132" s="80"/>
      <c r="D132" s="80"/>
      <c r="E132" s="134"/>
    </row>
    <row r="133" spans="1:5" x14ac:dyDescent="0.4">
      <c r="A133" s="80"/>
      <c r="B133" s="80"/>
      <c r="C133" s="80"/>
      <c r="D133" s="80"/>
      <c r="E133" s="134"/>
    </row>
    <row r="134" spans="1:5" x14ac:dyDescent="0.4">
      <c r="A134" s="80"/>
      <c r="B134" s="80"/>
      <c r="C134" s="80"/>
      <c r="D134" s="80"/>
      <c r="E134" s="134"/>
    </row>
    <row r="135" spans="1:5" x14ac:dyDescent="0.4">
      <c r="A135" s="80"/>
      <c r="B135" s="80"/>
      <c r="C135" s="80"/>
      <c r="D135" s="80"/>
      <c r="E135" s="134"/>
    </row>
    <row r="136" spans="1:5" x14ac:dyDescent="0.4">
      <c r="A136" s="80"/>
      <c r="B136" s="80"/>
      <c r="C136" s="80"/>
      <c r="D136" s="80"/>
      <c r="E136" s="134"/>
    </row>
    <row r="137" spans="1:5" x14ac:dyDescent="0.4">
      <c r="A137" s="80"/>
      <c r="B137" s="80"/>
      <c r="C137" s="80"/>
      <c r="D137" s="80"/>
      <c r="E137" s="134"/>
    </row>
    <row r="138" spans="1:5" x14ac:dyDescent="0.4">
      <c r="A138" s="80"/>
      <c r="B138" s="80"/>
      <c r="C138" s="80"/>
      <c r="D138" s="80"/>
      <c r="E138" s="134"/>
    </row>
    <row r="139" spans="1:5" x14ac:dyDescent="0.4">
      <c r="A139" s="80"/>
      <c r="B139" s="80"/>
      <c r="C139" s="80"/>
      <c r="D139" s="80"/>
      <c r="E139" s="134"/>
    </row>
    <row r="140" spans="1:5" x14ac:dyDescent="0.4">
      <c r="A140" s="80"/>
      <c r="B140" s="80"/>
      <c r="C140" s="80"/>
      <c r="D140" s="80"/>
      <c r="E140" s="134"/>
    </row>
    <row r="141" spans="1:5" x14ac:dyDescent="0.4">
      <c r="A141" s="80"/>
      <c r="B141" s="80"/>
      <c r="C141" s="80"/>
      <c r="D141" s="80"/>
      <c r="E141" s="134"/>
    </row>
    <row r="142" spans="1:5" x14ac:dyDescent="0.4">
      <c r="A142" s="80"/>
      <c r="B142" s="80"/>
      <c r="C142" s="80"/>
      <c r="D142" s="80"/>
      <c r="E142" s="134"/>
    </row>
    <row r="143" spans="1:5" x14ac:dyDescent="0.4">
      <c r="A143" s="80"/>
      <c r="B143" s="80"/>
      <c r="C143" s="80"/>
      <c r="D143" s="80"/>
      <c r="E143" s="134"/>
    </row>
    <row r="144" spans="1:5" x14ac:dyDescent="0.4">
      <c r="A144" s="80"/>
      <c r="B144" s="80"/>
      <c r="C144" s="80"/>
      <c r="D144" s="80"/>
      <c r="E144" s="134"/>
    </row>
    <row r="145" spans="1:5" x14ac:dyDescent="0.4">
      <c r="A145" s="80"/>
      <c r="B145" s="80"/>
      <c r="C145" s="80"/>
      <c r="D145" s="80"/>
      <c r="E145" s="134"/>
    </row>
    <row r="146" spans="1:5" x14ac:dyDescent="0.4">
      <c r="A146" s="80"/>
      <c r="B146" s="80"/>
      <c r="C146" s="80"/>
      <c r="D146" s="80"/>
      <c r="E146" s="134"/>
    </row>
    <row r="147" spans="1:5" x14ac:dyDescent="0.4">
      <c r="A147" s="80"/>
      <c r="B147" s="80"/>
      <c r="C147" s="80"/>
      <c r="D147" s="80"/>
      <c r="E147" s="134"/>
    </row>
    <row r="148" spans="1:5" x14ac:dyDescent="0.4">
      <c r="A148" s="80"/>
      <c r="B148" s="80"/>
      <c r="C148" s="80"/>
      <c r="D148" s="80"/>
      <c r="E148" s="134"/>
    </row>
    <row r="149" spans="1:5" x14ac:dyDescent="0.4">
      <c r="A149" s="80"/>
      <c r="B149" s="80"/>
      <c r="C149" s="80"/>
      <c r="D149" s="80"/>
      <c r="E149" s="134"/>
    </row>
    <row r="150" spans="1:5" x14ac:dyDescent="0.4">
      <c r="A150" s="80"/>
      <c r="B150" s="80"/>
      <c r="C150" s="80"/>
      <c r="D150" s="80"/>
      <c r="E150" s="134"/>
    </row>
    <row r="151" spans="1:5" x14ac:dyDescent="0.4">
      <c r="A151" s="80"/>
      <c r="B151" s="80"/>
      <c r="C151" s="80"/>
      <c r="D151" s="80"/>
      <c r="E151" s="134"/>
    </row>
    <row r="152" spans="1:5" x14ac:dyDescent="0.4">
      <c r="A152" s="80"/>
      <c r="B152" s="80"/>
      <c r="C152" s="80"/>
      <c r="D152" s="80"/>
      <c r="E152" s="134"/>
    </row>
    <row r="153" spans="1:5" x14ac:dyDescent="0.4">
      <c r="A153" s="80"/>
      <c r="B153" s="80"/>
      <c r="C153" s="80"/>
      <c r="D153" s="80"/>
      <c r="E153" s="134"/>
    </row>
    <row r="154" spans="1:5" x14ac:dyDescent="0.4">
      <c r="A154" s="80"/>
      <c r="B154" s="80"/>
      <c r="C154" s="80"/>
      <c r="D154" s="80"/>
      <c r="E154" s="134"/>
    </row>
    <row r="155" spans="1:5" x14ac:dyDescent="0.4">
      <c r="A155" s="80"/>
      <c r="B155" s="80"/>
      <c r="C155" s="80"/>
      <c r="D155" s="80"/>
      <c r="E155" s="134"/>
    </row>
    <row r="156" spans="1:5" x14ac:dyDescent="0.4">
      <c r="A156" s="80"/>
      <c r="B156" s="80"/>
      <c r="C156" s="80"/>
      <c r="D156" s="80"/>
      <c r="E156" s="134"/>
    </row>
    <row r="157" spans="1:5" x14ac:dyDescent="0.4">
      <c r="A157" s="80"/>
      <c r="B157" s="80"/>
      <c r="C157" s="80"/>
      <c r="D157" s="80"/>
      <c r="E157" s="134"/>
    </row>
    <row r="158" spans="1:5" x14ac:dyDescent="0.4">
      <c r="A158" s="80"/>
      <c r="B158" s="80"/>
      <c r="C158" s="80"/>
      <c r="D158" s="80"/>
      <c r="E158" s="134"/>
    </row>
    <row r="159" spans="1:5" x14ac:dyDescent="0.4">
      <c r="A159" s="80"/>
      <c r="B159" s="80"/>
      <c r="C159" s="80"/>
      <c r="D159" s="80"/>
      <c r="E159" s="134"/>
    </row>
    <row r="160" spans="1:5" x14ac:dyDescent="0.4">
      <c r="A160" s="80"/>
      <c r="B160" s="80"/>
      <c r="C160" s="80"/>
      <c r="D160" s="80"/>
      <c r="E160" s="134"/>
    </row>
    <row r="161" spans="1:5" x14ac:dyDescent="0.4">
      <c r="A161" s="80"/>
      <c r="B161" s="80"/>
      <c r="C161" s="80"/>
      <c r="D161" s="80"/>
      <c r="E161" s="134"/>
    </row>
    <row r="162" spans="1:5" x14ac:dyDescent="0.4">
      <c r="A162" s="80"/>
      <c r="B162" s="80"/>
      <c r="C162" s="80"/>
      <c r="D162" s="80"/>
      <c r="E162" s="134"/>
    </row>
    <row r="163" spans="1:5" x14ac:dyDescent="0.4">
      <c r="A163" s="80"/>
      <c r="B163" s="80"/>
      <c r="C163" s="80"/>
      <c r="D163" s="80"/>
      <c r="E163" s="134"/>
    </row>
    <row r="164" spans="1:5" x14ac:dyDescent="0.4">
      <c r="A164" s="80"/>
      <c r="B164" s="80"/>
      <c r="C164" s="80"/>
      <c r="D164" s="80"/>
      <c r="E164" s="134"/>
    </row>
    <row r="165" spans="1:5" x14ac:dyDescent="0.4">
      <c r="A165" s="80"/>
      <c r="B165" s="80"/>
      <c r="C165" s="80"/>
      <c r="D165" s="80"/>
      <c r="E165" s="134"/>
    </row>
    <row r="166" spans="1:5" x14ac:dyDescent="0.4">
      <c r="A166" s="80"/>
      <c r="B166" s="80"/>
      <c r="C166" s="80"/>
      <c r="D166" s="80"/>
      <c r="E166" s="134"/>
    </row>
    <row r="167" spans="1:5" x14ac:dyDescent="0.4">
      <c r="A167" s="80"/>
      <c r="B167" s="80"/>
      <c r="C167" s="80"/>
      <c r="D167" s="80"/>
      <c r="E167" s="134"/>
    </row>
    <row r="168" spans="1:5" x14ac:dyDescent="0.4">
      <c r="A168" s="80"/>
      <c r="B168" s="80"/>
      <c r="C168" s="80"/>
      <c r="D168" s="80"/>
      <c r="E168" s="134"/>
    </row>
    <row r="169" spans="1:5" x14ac:dyDescent="0.4">
      <c r="A169" s="80"/>
      <c r="B169" s="80"/>
      <c r="C169" s="80"/>
      <c r="D169" s="80"/>
      <c r="E169" s="134"/>
    </row>
    <row r="170" spans="1:5" x14ac:dyDescent="0.4">
      <c r="A170" s="80"/>
      <c r="B170" s="80"/>
      <c r="C170" s="80"/>
      <c r="D170" s="80"/>
      <c r="E170" s="134"/>
    </row>
    <row r="171" spans="1:5" x14ac:dyDescent="0.4">
      <c r="A171" s="80"/>
      <c r="B171" s="80"/>
      <c r="C171" s="80"/>
      <c r="D171" s="80"/>
      <c r="E171" s="134"/>
    </row>
    <row r="172" spans="1:5" x14ac:dyDescent="0.4">
      <c r="A172" s="80"/>
      <c r="B172" s="80"/>
      <c r="C172" s="80"/>
      <c r="D172" s="80"/>
      <c r="E172" s="134"/>
    </row>
    <row r="173" spans="1:5" x14ac:dyDescent="0.4">
      <c r="A173" s="80"/>
      <c r="B173" s="80"/>
      <c r="C173" s="80"/>
      <c r="D173" s="80"/>
      <c r="E173" s="134"/>
    </row>
    <row r="174" spans="1:5" x14ac:dyDescent="0.4">
      <c r="A174" s="80"/>
      <c r="B174" s="80"/>
      <c r="C174" s="80"/>
      <c r="D174" s="80"/>
      <c r="E174" s="134"/>
    </row>
    <row r="175" spans="1:5" x14ac:dyDescent="0.4">
      <c r="A175" s="80"/>
      <c r="B175" s="80"/>
      <c r="C175" s="80"/>
      <c r="D175" s="80"/>
      <c r="E175" s="134"/>
    </row>
    <row r="176" spans="1:5" x14ac:dyDescent="0.4">
      <c r="A176" s="80"/>
      <c r="B176" s="80"/>
      <c r="C176" s="80"/>
      <c r="D176" s="80"/>
      <c r="E176" s="134"/>
    </row>
    <row r="177" spans="1:5" x14ac:dyDescent="0.4">
      <c r="A177" s="80"/>
      <c r="B177" s="80"/>
      <c r="C177" s="80"/>
      <c r="D177" s="80"/>
      <c r="E177" s="134"/>
    </row>
    <row r="178" spans="1:5" x14ac:dyDescent="0.4">
      <c r="A178" s="80"/>
      <c r="B178" s="80"/>
      <c r="C178" s="80"/>
      <c r="D178" s="80"/>
      <c r="E178" s="134"/>
    </row>
    <row r="179" spans="1:5" x14ac:dyDescent="0.4">
      <c r="A179" s="80"/>
      <c r="B179" s="80"/>
      <c r="C179" s="80"/>
      <c r="D179" s="80"/>
      <c r="E179" s="134"/>
    </row>
    <row r="180" spans="1:5" x14ac:dyDescent="0.4">
      <c r="A180" s="80"/>
      <c r="B180" s="80"/>
      <c r="C180" s="80"/>
      <c r="D180" s="80"/>
      <c r="E180" s="134"/>
    </row>
    <row r="181" spans="1:5" x14ac:dyDescent="0.4">
      <c r="A181" s="80"/>
      <c r="B181" s="80"/>
      <c r="C181" s="80"/>
      <c r="D181" s="80"/>
      <c r="E181" s="134"/>
    </row>
    <row r="182" spans="1:5" x14ac:dyDescent="0.4">
      <c r="A182" s="80"/>
      <c r="B182" s="80"/>
      <c r="C182" s="80"/>
      <c r="D182" s="80"/>
      <c r="E182" s="134"/>
    </row>
    <row r="183" spans="1:5" x14ac:dyDescent="0.4">
      <c r="A183" s="80"/>
      <c r="B183" s="80"/>
      <c r="C183" s="80"/>
      <c r="D183" s="80"/>
      <c r="E183" s="134"/>
    </row>
    <row r="184" spans="1:5" x14ac:dyDescent="0.4">
      <c r="A184" s="80"/>
      <c r="B184" s="80"/>
      <c r="C184" s="80"/>
      <c r="D184" s="80"/>
      <c r="E184" s="134"/>
    </row>
    <row r="185" spans="1:5" x14ac:dyDescent="0.4">
      <c r="A185" s="80"/>
      <c r="B185" s="80"/>
      <c r="C185" s="80"/>
      <c r="D185" s="80"/>
      <c r="E185" s="134"/>
    </row>
    <row r="186" spans="1:5" x14ac:dyDescent="0.4">
      <c r="A186" s="80"/>
      <c r="B186" s="80"/>
      <c r="C186" s="80"/>
      <c r="D186" s="80"/>
      <c r="E186" s="134"/>
    </row>
    <row r="187" spans="1:5" x14ac:dyDescent="0.4">
      <c r="A187" s="80"/>
      <c r="B187" s="80"/>
      <c r="C187" s="80"/>
      <c r="D187" s="80"/>
      <c r="E187" s="134"/>
    </row>
    <row r="188" spans="1:5" x14ac:dyDescent="0.4">
      <c r="A188" s="80"/>
      <c r="B188" s="80"/>
      <c r="C188" s="80"/>
      <c r="D188" s="80"/>
      <c r="E188" s="134"/>
    </row>
    <row r="189" spans="1:5" x14ac:dyDescent="0.4">
      <c r="A189" s="80"/>
      <c r="B189" s="80"/>
      <c r="C189" s="80"/>
      <c r="D189" s="80"/>
      <c r="E189" s="134"/>
    </row>
    <row r="190" spans="1:5" x14ac:dyDescent="0.4">
      <c r="A190" s="80"/>
      <c r="B190" s="80"/>
      <c r="C190" s="80"/>
      <c r="D190" s="80"/>
      <c r="E190" s="134"/>
    </row>
    <row r="191" spans="1:5" x14ac:dyDescent="0.4">
      <c r="A191" s="80"/>
      <c r="B191" s="80"/>
      <c r="C191" s="80"/>
      <c r="D191" s="80"/>
      <c r="E191" s="134"/>
    </row>
    <row r="192" spans="1:5" x14ac:dyDescent="0.4">
      <c r="A192" s="80"/>
      <c r="B192" s="80"/>
      <c r="C192" s="80"/>
      <c r="D192" s="80"/>
      <c r="E192" s="134"/>
    </row>
    <row r="193" spans="1:5" x14ac:dyDescent="0.4">
      <c r="A193" s="80"/>
      <c r="B193" s="80"/>
      <c r="C193" s="80"/>
      <c r="D193" s="80"/>
      <c r="E193" s="134"/>
    </row>
    <row r="194" spans="1:5" x14ac:dyDescent="0.4">
      <c r="A194" s="80"/>
      <c r="B194" s="80"/>
      <c r="C194" s="80"/>
      <c r="D194" s="80"/>
      <c r="E194" s="134"/>
    </row>
    <row r="195" spans="1:5" x14ac:dyDescent="0.4">
      <c r="A195" s="80"/>
      <c r="B195" s="80"/>
      <c r="C195" s="80"/>
      <c r="D195" s="80"/>
      <c r="E195" s="134"/>
    </row>
    <row r="196" spans="1:5" x14ac:dyDescent="0.4">
      <c r="A196" s="80"/>
      <c r="B196" s="80"/>
      <c r="C196" s="80"/>
      <c r="D196" s="80"/>
      <c r="E196" s="134"/>
    </row>
    <row r="197" spans="1:5" x14ac:dyDescent="0.4">
      <c r="A197" s="80"/>
      <c r="B197" s="80"/>
      <c r="C197" s="80"/>
      <c r="D197" s="80"/>
      <c r="E197" s="134"/>
    </row>
    <row r="198" spans="1:5" x14ac:dyDescent="0.4">
      <c r="A198" s="80"/>
      <c r="B198" s="80"/>
      <c r="C198" s="80"/>
      <c r="D198" s="80"/>
      <c r="E198" s="134"/>
    </row>
    <row r="199" spans="1:5" x14ac:dyDescent="0.4">
      <c r="A199" s="80"/>
      <c r="B199" s="80"/>
      <c r="C199" s="80"/>
      <c r="D199" s="80"/>
      <c r="E199" s="134"/>
    </row>
    <row r="200" spans="1:5" x14ac:dyDescent="0.4">
      <c r="A200" s="80"/>
      <c r="B200" s="80"/>
      <c r="C200" s="80"/>
      <c r="D200" s="80"/>
      <c r="E200" s="134"/>
    </row>
    <row r="201" spans="1:5" x14ac:dyDescent="0.4">
      <c r="A201" s="80"/>
      <c r="B201" s="80"/>
      <c r="C201" s="80"/>
      <c r="D201" s="80"/>
      <c r="E201" s="134"/>
    </row>
    <row r="202" spans="1:5" x14ac:dyDescent="0.4">
      <c r="A202" s="80"/>
      <c r="B202" s="80"/>
      <c r="C202" s="80"/>
      <c r="D202" s="80"/>
      <c r="E202" s="134"/>
    </row>
    <row r="203" spans="1:5" x14ac:dyDescent="0.4">
      <c r="A203" s="80"/>
      <c r="B203" s="80"/>
      <c r="C203" s="80"/>
      <c r="D203" s="80"/>
      <c r="E203" s="134"/>
    </row>
    <row r="204" spans="1:5" x14ac:dyDescent="0.4">
      <c r="A204" s="80"/>
      <c r="B204" s="80"/>
      <c r="C204" s="80"/>
      <c r="D204" s="80"/>
      <c r="E204" s="134"/>
    </row>
    <row r="205" spans="1:5" x14ac:dyDescent="0.4">
      <c r="A205" s="80"/>
      <c r="B205" s="80"/>
      <c r="C205" s="80"/>
      <c r="D205" s="80"/>
      <c r="E205" s="134"/>
    </row>
    <row r="206" spans="1:5" x14ac:dyDescent="0.4">
      <c r="A206" s="80"/>
      <c r="B206" s="80"/>
      <c r="C206" s="80"/>
      <c r="D206" s="80"/>
      <c r="E206" s="134"/>
    </row>
    <row r="207" spans="1:5" x14ac:dyDescent="0.4">
      <c r="A207" s="80"/>
      <c r="B207" s="80"/>
      <c r="C207" s="80"/>
      <c r="D207" s="80"/>
      <c r="E207" s="134"/>
    </row>
    <row r="208" spans="1:5" x14ac:dyDescent="0.4">
      <c r="A208" s="80"/>
      <c r="B208" s="80"/>
      <c r="C208" s="80"/>
      <c r="D208" s="80"/>
      <c r="E208" s="134"/>
    </row>
    <row r="209" spans="1:5" x14ac:dyDescent="0.4">
      <c r="A209" s="80"/>
      <c r="B209" s="80"/>
      <c r="C209" s="80"/>
      <c r="D209" s="80"/>
      <c r="E209" s="134"/>
    </row>
    <row r="210" spans="1:5" x14ac:dyDescent="0.4">
      <c r="A210" s="80"/>
      <c r="B210" s="80"/>
      <c r="C210" s="80"/>
      <c r="D210" s="80"/>
      <c r="E210" s="134"/>
    </row>
    <row r="211" spans="1:5" x14ac:dyDescent="0.4">
      <c r="A211" s="80"/>
      <c r="B211" s="80"/>
      <c r="C211" s="80"/>
      <c r="D211" s="80"/>
      <c r="E211" s="134"/>
    </row>
    <row r="212" spans="1:5" x14ac:dyDescent="0.4">
      <c r="A212" s="80"/>
      <c r="B212" s="80"/>
      <c r="C212" s="80"/>
      <c r="D212" s="80"/>
      <c r="E212" s="134"/>
    </row>
    <row r="213" spans="1:5" x14ac:dyDescent="0.4">
      <c r="A213" s="80"/>
      <c r="B213" s="80"/>
      <c r="C213" s="80"/>
      <c r="D213" s="80"/>
      <c r="E213" s="134"/>
    </row>
    <row r="214" spans="1:5" x14ac:dyDescent="0.4">
      <c r="A214" s="80"/>
      <c r="B214" s="80"/>
      <c r="C214" s="80"/>
      <c r="D214" s="80"/>
      <c r="E214" s="134"/>
    </row>
    <row r="215" spans="1:5" x14ac:dyDescent="0.4">
      <c r="A215" s="80"/>
      <c r="B215" s="80"/>
      <c r="C215" s="80"/>
      <c r="D215" s="80"/>
      <c r="E215" s="134"/>
    </row>
    <row r="216" spans="1:5" x14ac:dyDescent="0.4">
      <c r="A216" s="80"/>
      <c r="B216" s="80"/>
      <c r="C216" s="80"/>
      <c r="D216" s="80"/>
      <c r="E216" s="134"/>
    </row>
    <row r="217" spans="1:5" x14ac:dyDescent="0.4">
      <c r="A217" s="80"/>
      <c r="B217" s="80"/>
      <c r="C217" s="80"/>
      <c r="D217" s="80"/>
      <c r="E217" s="134"/>
    </row>
    <row r="218" spans="1:5" x14ac:dyDescent="0.4">
      <c r="A218" s="80"/>
      <c r="B218" s="80"/>
      <c r="C218" s="80"/>
      <c r="D218" s="80"/>
      <c r="E218" s="134"/>
    </row>
    <row r="219" spans="1:5" x14ac:dyDescent="0.4">
      <c r="A219" s="80"/>
      <c r="B219" s="80"/>
      <c r="C219" s="80"/>
      <c r="D219" s="80"/>
      <c r="E219" s="134"/>
    </row>
    <row r="220" spans="1:5" x14ac:dyDescent="0.4">
      <c r="A220" s="80"/>
      <c r="B220" s="80"/>
      <c r="C220" s="80"/>
      <c r="D220" s="80"/>
      <c r="E220" s="134"/>
    </row>
    <row r="221" spans="1:5" x14ac:dyDescent="0.4">
      <c r="A221" s="80"/>
      <c r="B221" s="80"/>
      <c r="C221" s="80"/>
      <c r="D221" s="80"/>
      <c r="E221" s="134"/>
    </row>
    <row r="222" spans="1:5" x14ac:dyDescent="0.4">
      <c r="A222" s="80"/>
      <c r="B222" s="80"/>
      <c r="C222" s="80"/>
      <c r="D222" s="80"/>
      <c r="E222" s="134"/>
    </row>
    <row r="223" spans="1:5" x14ac:dyDescent="0.4">
      <c r="A223" s="80"/>
      <c r="B223" s="80"/>
      <c r="C223" s="80"/>
      <c r="D223" s="80"/>
      <c r="E223" s="134"/>
    </row>
    <row r="224" spans="1:5" x14ac:dyDescent="0.4">
      <c r="A224" s="80"/>
      <c r="B224" s="80"/>
      <c r="C224" s="80"/>
      <c r="D224" s="80"/>
      <c r="E224" s="134"/>
    </row>
    <row r="225" spans="1:5" x14ac:dyDescent="0.4">
      <c r="A225" s="80"/>
      <c r="B225" s="80"/>
      <c r="C225" s="80"/>
      <c r="D225" s="80"/>
      <c r="E225" s="134"/>
    </row>
    <row r="226" spans="1:5" x14ac:dyDescent="0.4">
      <c r="A226" s="80"/>
      <c r="B226" s="80"/>
      <c r="C226" s="80"/>
      <c r="D226" s="80"/>
      <c r="E226" s="134"/>
    </row>
    <row r="227" spans="1:5" x14ac:dyDescent="0.4">
      <c r="A227" s="80"/>
      <c r="B227" s="80"/>
      <c r="C227" s="80"/>
      <c r="D227" s="80"/>
      <c r="E227" s="134"/>
    </row>
    <row r="228" spans="1:5" x14ac:dyDescent="0.4">
      <c r="A228" s="80"/>
      <c r="B228" s="80"/>
      <c r="C228" s="80"/>
      <c r="D228" s="80"/>
      <c r="E228" s="134"/>
    </row>
    <row r="229" spans="1:5" x14ac:dyDescent="0.4">
      <c r="A229" s="80"/>
      <c r="B229" s="80"/>
      <c r="C229" s="80"/>
      <c r="D229" s="80"/>
      <c r="E229" s="134"/>
    </row>
    <row r="230" spans="1:5" x14ac:dyDescent="0.4">
      <c r="A230" s="80"/>
      <c r="B230" s="80"/>
      <c r="C230" s="80"/>
      <c r="D230" s="80"/>
      <c r="E230" s="134"/>
    </row>
    <row r="231" spans="1:5" x14ac:dyDescent="0.4">
      <c r="A231" s="80"/>
      <c r="B231" s="80"/>
      <c r="C231" s="80"/>
      <c r="D231" s="80"/>
      <c r="E231" s="134"/>
    </row>
    <row r="232" spans="1:5" x14ac:dyDescent="0.4">
      <c r="A232" s="80"/>
      <c r="B232" s="80"/>
      <c r="C232" s="80"/>
      <c r="D232" s="80"/>
      <c r="E232" s="134"/>
    </row>
    <row r="233" spans="1:5" x14ac:dyDescent="0.4">
      <c r="A233" s="80"/>
      <c r="B233" s="80"/>
      <c r="C233" s="80"/>
      <c r="D233" s="80"/>
      <c r="E233" s="134"/>
    </row>
    <row r="234" spans="1:5" x14ac:dyDescent="0.4">
      <c r="A234" s="80"/>
      <c r="B234" s="80"/>
      <c r="C234" s="80"/>
      <c r="D234" s="80"/>
      <c r="E234" s="134"/>
    </row>
    <row r="235" spans="1:5" x14ac:dyDescent="0.4">
      <c r="A235" s="80"/>
      <c r="B235" s="80"/>
      <c r="C235" s="80"/>
      <c r="D235" s="80"/>
      <c r="E235" s="134"/>
    </row>
    <row r="236" spans="1:5" x14ac:dyDescent="0.4">
      <c r="A236" s="80"/>
      <c r="B236" s="80"/>
      <c r="C236" s="80"/>
      <c r="D236" s="80"/>
      <c r="E236" s="134"/>
    </row>
    <row r="237" spans="1:5" x14ac:dyDescent="0.4">
      <c r="A237" s="80"/>
      <c r="B237" s="80"/>
      <c r="C237" s="80"/>
      <c r="D237" s="80"/>
      <c r="E237" s="134"/>
    </row>
    <row r="238" spans="1:5" x14ac:dyDescent="0.4">
      <c r="A238" s="80"/>
      <c r="B238" s="80"/>
      <c r="C238" s="80"/>
      <c r="D238" s="80"/>
      <c r="E238" s="134"/>
    </row>
    <row r="239" spans="1:5" x14ac:dyDescent="0.4">
      <c r="A239" s="80"/>
      <c r="B239" s="80"/>
      <c r="C239" s="80"/>
      <c r="D239" s="80"/>
      <c r="E239" s="134"/>
    </row>
    <row r="240" spans="1:5" x14ac:dyDescent="0.4">
      <c r="A240" s="80"/>
      <c r="B240" s="80"/>
      <c r="C240" s="80"/>
      <c r="D240" s="80"/>
      <c r="E240" s="134"/>
    </row>
    <row r="241" spans="1:5" x14ac:dyDescent="0.4">
      <c r="A241" s="80"/>
      <c r="B241" s="80"/>
      <c r="C241" s="80"/>
      <c r="D241" s="80"/>
      <c r="E241" s="134"/>
    </row>
    <row r="242" spans="1:5" x14ac:dyDescent="0.4">
      <c r="A242" s="80"/>
      <c r="B242" s="80"/>
      <c r="C242" s="80"/>
      <c r="D242" s="80"/>
      <c r="E242" s="134"/>
    </row>
    <row r="243" spans="1:5" x14ac:dyDescent="0.4">
      <c r="A243" s="80"/>
      <c r="B243" s="80"/>
      <c r="C243" s="80"/>
      <c r="D243" s="80"/>
      <c r="E243" s="134"/>
    </row>
    <row r="244" spans="1:5" x14ac:dyDescent="0.4">
      <c r="A244" s="80"/>
      <c r="B244" s="80"/>
      <c r="C244" s="80"/>
      <c r="D244" s="80"/>
      <c r="E244" s="134"/>
    </row>
    <row r="245" spans="1:5" x14ac:dyDescent="0.4">
      <c r="A245" s="80"/>
      <c r="B245" s="80"/>
      <c r="C245" s="80"/>
      <c r="D245" s="80"/>
      <c r="E245" s="134"/>
    </row>
    <row r="246" spans="1:5" x14ac:dyDescent="0.4">
      <c r="A246" s="80"/>
      <c r="B246" s="80"/>
      <c r="C246" s="80"/>
      <c r="D246" s="80"/>
      <c r="E246" s="134"/>
    </row>
    <row r="247" spans="1:5" x14ac:dyDescent="0.4">
      <c r="A247" s="80"/>
      <c r="B247" s="80"/>
      <c r="C247" s="80"/>
      <c r="D247" s="80"/>
      <c r="E247" s="134"/>
    </row>
    <row r="248" spans="1:5" x14ac:dyDescent="0.4">
      <c r="A248" s="80"/>
      <c r="B248" s="80"/>
      <c r="C248" s="80"/>
      <c r="D248" s="80"/>
      <c r="E248" s="134"/>
    </row>
    <row r="249" spans="1:5" x14ac:dyDescent="0.4">
      <c r="A249" s="80"/>
      <c r="B249" s="80"/>
      <c r="C249" s="80"/>
      <c r="D249" s="80"/>
      <c r="E249" s="134"/>
    </row>
    <row r="250" spans="1:5" x14ac:dyDescent="0.4">
      <c r="A250" s="80"/>
      <c r="B250" s="80"/>
      <c r="C250" s="80"/>
      <c r="D250" s="80"/>
      <c r="E250" s="134"/>
    </row>
    <row r="251" spans="1:5" x14ac:dyDescent="0.4">
      <c r="A251" s="80"/>
      <c r="B251" s="80"/>
      <c r="C251" s="80"/>
      <c r="D251" s="80"/>
      <c r="E251" s="134"/>
    </row>
    <row r="252" spans="1:5" x14ac:dyDescent="0.4">
      <c r="A252" s="80"/>
      <c r="B252" s="80"/>
      <c r="C252" s="80"/>
      <c r="D252" s="80"/>
      <c r="E252" s="134"/>
    </row>
    <row r="253" spans="1:5" x14ac:dyDescent="0.4">
      <c r="A253" s="80"/>
      <c r="B253" s="80"/>
      <c r="C253" s="80"/>
      <c r="D253" s="80"/>
      <c r="E253" s="134"/>
    </row>
    <row r="254" spans="1:5" x14ac:dyDescent="0.4">
      <c r="A254" s="80"/>
      <c r="B254" s="80"/>
      <c r="C254" s="80"/>
      <c r="D254" s="80"/>
      <c r="E254" s="134"/>
    </row>
    <row r="255" spans="1:5" x14ac:dyDescent="0.4">
      <c r="A255" s="80"/>
      <c r="B255" s="80"/>
      <c r="C255" s="80"/>
      <c r="D255" s="80"/>
      <c r="E255" s="134"/>
    </row>
    <row r="256" spans="1:5" x14ac:dyDescent="0.4">
      <c r="A256" s="80"/>
      <c r="B256" s="80"/>
      <c r="C256" s="80"/>
      <c r="D256" s="80"/>
      <c r="E256" s="134"/>
    </row>
    <row r="257" spans="1:5" x14ac:dyDescent="0.4">
      <c r="A257" s="80"/>
      <c r="B257" s="80"/>
      <c r="C257" s="80"/>
      <c r="D257" s="80"/>
      <c r="E257" s="134"/>
    </row>
    <row r="258" spans="1:5" x14ac:dyDescent="0.4">
      <c r="A258" s="80"/>
      <c r="B258" s="80"/>
      <c r="C258" s="80"/>
      <c r="D258" s="80"/>
      <c r="E258" s="134"/>
    </row>
    <row r="259" spans="1:5" x14ac:dyDescent="0.4">
      <c r="A259" s="80"/>
      <c r="B259" s="80"/>
      <c r="C259" s="80"/>
      <c r="D259" s="80"/>
      <c r="E259" s="134"/>
    </row>
    <row r="260" spans="1:5" x14ac:dyDescent="0.4">
      <c r="A260" s="80"/>
      <c r="B260" s="80"/>
      <c r="C260" s="80"/>
      <c r="D260" s="80"/>
      <c r="E260" s="134"/>
    </row>
    <row r="261" spans="1:5" x14ac:dyDescent="0.4">
      <c r="A261" s="80"/>
      <c r="B261" s="80"/>
      <c r="C261" s="80"/>
      <c r="D261" s="80"/>
      <c r="E261" s="134"/>
    </row>
    <row r="262" spans="1:5" x14ac:dyDescent="0.4">
      <c r="A262" s="80"/>
      <c r="B262" s="80"/>
      <c r="C262" s="80"/>
      <c r="D262" s="80"/>
      <c r="E262" s="134"/>
    </row>
    <row r="263" spans="1:5" x14ac:dyDescent="0.4">
      <c r="A263" s="80"/>
      <c r="B263" s="80"/>
      <c r="C263" s="80"/>
      <c r="D263" s="80"/>
      <c r="E263" s="134"/>
    </row>
    <row r="264" spans="1:5" x14ac:dyDescent="0.4">
      <c r="A264" s="80"/>
      <c r="B264" s="80"/>
      <c r="C264" s="80"/>
      <c r="D264" s="80"/>
      <c r="E264" s="134"/>
    </row>
    <row r="265" spans="1:5" x14ac:dyDescent="0.4">
      <c r="A265" s="80"/>
      <c r="B265" s="80"/>
      <c r="C265" s="80"/>
      <c r="D265" s="80"/>
      <c r="E265" s="134"/>
    </row>
    <row r="266" spans="1:5" x14ac:dyDescent="0.4">
      <c r="A266" s="80"/>
      <c r="B266" s="80"/>
      <c r="C266" s="80"/>
      <c r="D266" s="80"/>
      <c r="E266" s="134"/>
    </row>
    <row r="267" spans="1:5" x14ac:dyDescent="0.4">
      <c r="A267" s="80"/>
      <c r="B267" s="80"/>
      <c r="C267" s="80"/>
      <c r="D267" s="80"/>
      <c r="E267" s="134"/>
    </row>
    <row r="268" spans="1:5" x14ac:dyDescent="0.4">
      <c r="A268" s="80"/>
      <c r="B268" s="80"/>
      <c r="C268" s="80"/>
      <c r="D268" s="80"/>
      <c r="E268" s="134"/>
    </row>
    <row r="269" spans="1:5" x14ac:dyDescent="0.4">
      <c r="A269" s="80"/>
      <c r="B269" s="80"/>
      <c r="C269" s="80"/>
      <c r="D269" s="80"/>
      <c r="E269" s="134"/>
    </row>
    <row r="270" spans="1:5" x14ac:dyDescent="0.4">
      <c r="A270" s="80"/>
      <c r="B270" s="80"/>
      <c r="C270" s="80"/>
      <c r="D270" s="80"/>
      <c r="E270" s="134"/>
    </row>
    <row r="271" spans="1:5" x14ac:dyDescent="0.4">
      <c r="A271" s="80"/>
      <c r="B271" s="80"/>
      <c r="C271" s="80"/>
      <c r="D271" s="80"/>
      <c r="E271" s="134"/>
    </row>
    <row r="272" spans="1:5" x14ac:dyDescent="0.4">
      <c r="A272" s="80"/>
      <c r="B272" s="80"/>
      <c r="C272" s="80"/>
      <c r="D272" s="80"/>
      <c r="E272" s="134"/>
    </row>
    <row r="273" spans="1:5" x14ac:dyDescent="0.4">
      <c r="A273" s="80"/>
      <c r="B273" s="80"/>
      <c r="C273" s="80"/>
      <c r="D273" s="80"/>
      <c r="E273" s="134"/>
    </row>
    <row r="274" spans="1:5" x14ac:dyDescent="0.4">
      <c r="A274" s="80"/>
      <c r="B274" s="80"/>
      <c r="C274" s="80"/>
      <c r="D274" s="80"/>
      <c r="E274" s="134"/>
    </row>
    <row r="275" spans="1:5" x14ac:dyDescent="0.4">
      <c r="A275" s="80"/>
      <c r="B275" s="80"/>
      <c r="C275" s="80"/>
      <c r="D275" s="80"/>
      <c r="E275" s="134"/>
    </row>
    <row r="276" spans="1:5" x14ac:dyDescent="0.4">
      <c r="A276" s="80"/>
      <c r="B276" s="80"/>
      <c r="C276" s="80"/>
      <c r="D276" s="80"/>
      <c r="E276" s="134"/>
    </row>
    <row r="277" spans="1:5" x14ac:dyDescent="0.4">
      <c r="A277" s="80"/>
      <c r="B277" s="80"/>
      <c r="C277" s="80"/>
      <c r="D277" s="80"/>
      <c r="E277" s="134"/>
    </row>
    <row r="278" spans="1:5" x14ac:dyDescent="0.4">
      <c r="A278" s="80"/>
      <c r="B278" s="80"/>
      <c r="C278" s="80"/>
      <c r="D278" s="80"/>
      <c r="E278" s="134"/>
    </row>
    <row r="279" spans="1:5" x14ac:dyDescent="0.4">
      <c r="A279" s="80"/>
      <c r="B279" s="80"/>
      <c r="C279" s="80"/>
      <c r="D279" s="80"/>
      <c r="E279" s="134"/>
    </row>
    <row r="280" spans="1:5" x14ac:dyDescent="0.4">
      <c r="A280" s="80"/>
      <c r="B280" s="80"/>
      <c r="C280" s="80"/>
      <c r="D280" s="80"/>
      <c r="E280" s="134"/>
    </row>
    <row r="281" spans="1:5" x14ac:dyDescent="0.4">
      <c r="A281" s="80"/>
      <c r="B281" s="80"/>
      <c r="C281" s="80"/>
      <c r="D281" s="80"/>
      <c r="E281" s="134"/>
    </row>
    <row r="282" spans="1:5" x14ac:dyDescent="0.4">
      <c r="A282" s="80"/>
      <c r="B282" s="80"/>
      <c r="C282" s="80"/>
      <c r="D282" s="80"/>
      <c r="E282" s="134"/>
    </row>
    <row r="283" spans="1:5" x14ac:dyDescent="0.4">
      <c r="A283" s="80"/>
      <c r="B283" s="80"/>
      <c r="C283" s="80"/>
      <c r="D283" s="80"/>
      <c r="E283" s="134"/>
    </row>
    <row r="284" spans="1:5" x14ac:dyDescent="0.4">
      <c r="A284" s="80"/>
      <c r="B284" s="80"/>
      <c r="C284" s="80"/>
      <c r="D284" s="80"/>
      <c r="E284" s="134"/>
    </row>
    <row r="285" spans="1:5" x14ac:dyDescent="0.4">
      <c r="A285" s="80"/>
      <c r="B285" s="80"/>
      <c r="C285" s="80"/>
      <c r="D285" s="80"/>
      <c r="E285" s="134"/>
    </row>
    <row r="286" spans="1:5" x14ac:dyDescent="0.4">
      <c r="A286" s="80"/>
      <c r="B286" s="80"/>
      <c r="C286" s="80"/>
      <c r="D286" s="80"/>
      <c r="E286" s="134"/>
    </row>
    <row r="287" spans="1:5" x14ac:dyDescent="0.4">
      <c r="A287" s="80"/>
      <c r="B287" s="80"/>
      <c r="C287" s="80"/>
      <c r="D287" s="80"/>
      <c r="E287" s="134"/>
    </row>
    <row r="288" spans="1:5" x14ac:dyDescent="0.4">
      <c r="A288" s="80"/>
      <c r="B288" s="80"/>
      <c r="C288" s="80"/>
      <c r="D288" s="80"/>
      <c r="E288" s="134"/>
    </row>
    <row r="289" spans="1:5" x14ac:dyDescent="0.4">
      <c r="A289" s="80"/>
      <c r="B289" s="80"/>
      <c r="C289" s="80"/>
      <c r="D289" s="80"/>
      <c r="E289" s="134"/>
    </row>
    <row r="290" spans="1:5" x14ac:dyDescent="0.4">
      <c r="A290" s="80"/>
      <c r="B290" s="80"/>
      <c r="C290" s="80"/>
      <c r="D290" s="80"/>
      <c r="E290" s="134"/>
    </row>
    <row r="291" spans="1:5" x14ac:dyDescent="0.4">
      <c r="A291" s="80"/>
      <c r="B291" s="80"/>
      <c r="C291" s="80"/>
      <c r="D291" s="80"/>
      <c r="E291" s="134"/>
    </row>
    <row r="292" spans="1:5" x14ac:dyDescent="0.4">
      <c r="A292" s="80"/>
      <c r="B292" s="80"/>
      <c r="C292" s="80"/>
      <c r="D292" s="80"/>
      <c r="E292" s="134"/>
    </row>
    <row r="293" spans="1:5" x14ac:dyDescent="0.4">
      <c r="A293" s="80"/>
      <c r="B293" s="80"/>
      <c r="C293" s="80"/>
      <c r="D293" s="80"/>
      <c r="E293" s="134"/>
    </row>
    <row r="294" spans="1:5" x14ac:dyDescent="0.4">
      <c r="A294" s="80"/>
      <c r="B294" s="80"/>
      <c r="C294" s="80"/>
      <c r="D294" s="80"/>
      <c r="E294" s="134"/>
    </row>
    <row r="295" spans="1:5" x14ac:dyDescent="0.4">
      <c r="A295" s="133" t="s">
        <v>290</v>
      </c>
      <c r="B295" s="133"/>
      <c r="C295" s="133"/>
      <c r="D295" s="133"/>
      <c r="E295" s="60">
        <f>SUMIFS(E4:E294,A4:A294,"&gt;=01.01.2026",A4:A294,"&lt;=31.01.2026")</f>
        <v>0</v>
      </c>
    </row>
    <row r="296" spans="1:5" x14ac:dyDescent="0.4">
      <c r="A296" s="133" t="s">
        <v>291</v>
      </c>
      <c r="B296" s="133"/>
      <c r="C296" s="133"/>
      <c r="D296" s="133"/>
      <c r="E296" s="60">
        <f>SUMIFS(E4:E294,A4:A294,"&gt;=01.02.2026",A4:A294,"&lt;=28.02.2026")</f>
        <v>0</v>
      </c>
    </row>
    <row r="297" spans="1:5" x14ac:dyDescent="0.4">
      <c r="A297" s="133" t="s">
        <v>292</v>
      </c>
      <c r="B297" s="133"/>
      <c r="C297" s="133"/>
      <c r="D297" s="133"/>
      <c r="E297" s="60">
        <f>SUMIFS(E4:E294,A4:A294,"&gt;=01.03.2026",A4:A294,"&lt;=31.03.2026")</f>
        <v>0</v>
      </c>
    </row>
    <row r="298" spans="1:5" x14ac:dyDescent="0.4">
      <c r="A298" s="133" t="s">
        <v>293</v>
      </c>
      <c r="B298" s="133"/>
      <c r="C298" s="133"/>
      <c r="D298" s="133"/>
      <c r="E298" s="60">
        <f>SUMIFS(E4:E294,A4:A294,"&gt;=01.04.2026",A4:A294,"&lt;=30.04.2026")</f>
        <v>0</v>
      </c>
    </row>
    <row r="299" spans="1:5" x14ac:dyDescent="0.4">
      <c r="A299" s="133" t="s">
        <v>294</v>
      </c>
      <c r="B299" s="133"/>
      <c r="C299" s="133"/>
      <c r="D299" s="133"/>
      <c r="E299" s="60">
        <f>SUMIFS(E4:E294,A4:A294,"&gt;=01.05.2026",A4:A294,"&lt;=31.05.2026")</f>
        <v>0</v>
      </c>
    </row>
    <row r="300" spans="1:5" x14ac:dyDescent="0.4">
      <c r="A300" s="133" t="s">
        <v>295</v>
      </c>
      <c r="B300" s="133"/>
      <c r="C300" s="133"/>
      <c r="D300" s="133"/>
      <c r="E300" s="60">
        <f>SUMIFS(E4:E294,A4:A294,"&gt;=01.06.2026",A4:A294,"&lt;=30.06.2026")</f>
        <v>0</v>
      </c>
    </row>
    <row r="301" spans="1:5" x14ac:dyDescent="0.4">
      <c r="A301" s="133" t="s">
        <v>286</v>
      </c>
      <c r="B301" s="133"/>
      <c r="C301" s="133"/>
      <c r="D301" s="133"/>
      <c r="E301" s="60">
        <f>SUMIFS(E4:E294,A4:A294,"&gt;=01.07.2026",A4:A294,"&lt;=31.07.2026")</f>
        <v>0</v>
      </c>
    </row>
    <row r="302" spans="1:5" x14ac:dyDescent="0.4">
      <c r="A302" s="133" t="s">
        <v>296</v>
      </c>
      <c r="B302" s="133"/>
      <c r="C302" s="133"/>
      <c r="D302" s="133"/>
      <c r="E302" s="60">
        <f>SUMIFS(E4:E294,A4:A294,"&gt;=01.08.2026",A4:A294,"&lt;=31.08.2026")</f>
        <v>0</v>
      </c>
    </row>
    <row r="303" spans="1:5" x14ac:dyDescent="0.4">
      <c r="A303" s="133" t="s">
        <v>297</v>
      </c>
      <c r="B303" s="133"/>
      <c r="C303" s="133"/>
      <c r="D303" s="133"/>
      <c r="E303" s="60">
        <f>SUMIFS(E4:E294,A4:A294,"&gt;=01.09.2026",A4:A294,"&lt;=30.09.2026")</f>
        <v>0</v>
      </c>
    </row>
    <row r="304" spans="1:5" x14ac:dyDescent="0.4">
      <c r="A304" s="133" t="s">
        <v>289</v>
      </c>
      <c r="B304" s="133"/>
      <c r="C304" s="133"/>
      <c r="D304" s="133"/>
      <c r="E304" s="60">
        <f>SUMIFS(E4:E294,A4:A294,"&gt;=01.10.2026",A4:A294,"&lt;=31.10.2026")</f>
        <v>0</v>
      </c>
    </row>
    <row r="305" spans="1:5" x14ac:dyDescent="0.4">
      <c r="A305" s="133" t="s">
        <v>288</v>
      </c>
      <c r="B305" s="133"/>
      <c r="C305" s="133"/>
      <c r="D305" s="133"/>
      <c r="E305" s="60">
        <f>SUMIFS(E4:E294,A4:A294,"&gt;=01.11.2026",A4:A294,"&lt;=30.11.2026")</f>
        <v>0</v>
      </c>
    </row>
    <row r="306" spans="1:5" x14ac:dyDescent="0.4">
      <c r="A306" s="133" t="s">
        <v>287</v>
      </c>
      <c r="B306" s="133"/>
      <c r="C306" s="133"/>
      <c r="D306" s="133"/>
      <c r="E306" s="60">
        <f>SUMIFS(E4:E294,A4:A294,"&gt;=01.12.2026",A4:A294,"&lt;=31.12.2026")</f>
        <v>0</v>
      </c>
    </row>
    <row r="307" spans="1:5" x14ac:dyDescent="0.4">
      <c r="A307" s="18"/>
      <c r="B307" s="18"/>
      <c r="C307" s="18"/>
      <c r="D307" s="18"/>
      <c r="E307" s="18"/>
    </row>
    <row r="308" spans="1:5" x14ac:dyDescent="0.4">
      <c r="A308" s="135" t="s">
        <v>298</v>
      </c>
      <c r="B308" s="135"/>
      <c r="C308" s="135"/>
      <c r="D308" s="135"/>
      <c r="E308" s="136">
        <f>SUM(E4:E294)</f>
        <v>0</v>
      </c>
    </row>
  </sheetData>
  <sheetProtection algorithmName="SHA-512" hashValue="JGNjsEcfjz4LGNFnQatU0vW+/8eV9N56U/A9F5xrpmMHbMNIzDynD+yJN1mee1YqrMD0A3dLC9171d2l81tk2Q==" saltValue="XMO7frHlCxtWm48mVvjzvw==" spinCount="100000" sheet="1" objects="1" scenarios="1" insertRows="0" deleteRows="0" sort="0"/>
  <sortState xmlns:xlrd2="http://schemas.microsoft.com/office/spreadsheetml/2017/richdata2" ref="A4:E6">
    <sortCondition ref="C4:C6"/>
  </sortState>
  <mergeCells count="12">
    <mergeCell ref="A301:D301"/>
    <mergeCell ref="A302:D302"/>
    <mergeCell ref="A303:D303"/>
    <mergeCell ref="A304:D304"/>
    <mergeCell ref="A305:D305"/>
    <mergeCell ref="A306:D306"/>
    <mergeCell ref="A295:D295"/>
    <mergeCell ref="A296:D296"/>
    <mergeCell ref="A297:D297"/>
    <mergeCell ref="A298:D298"/>
    <mergeCell ref="A299:D299"/>
    <mergeCell ref="A300:D300"/>
  </mergeCells>
  <pageMargins left="0.7" right="0.7" top="0.93490196078431376" bottom="0.78740157499999996" header="0.3" footer="0.3"/>
  <pageSetup paperSize="9" scale="64" orientation="landscape" r:id="rId1"/>
  <headerFooter>
    <oddHeader>&amp;R&amp;G</oddHeader>
    <oddFooter>&amp;LAnlage 3-2
Mobilitätszuschuss&amp;CBezirk Schwaben
SG 2A&amp;RStand 29.04.2026
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5"/>
  <sheetViews>
    <sheetView view="pageLayout" zoomScale="85" zoomScaleNormal="100" zoomScalePageLayoutView="85" workbookViewId="0">
      <selection activeCell="A11" sqref="A11:A12"/>
    </sheetView>
  </sheetViews>
  <sheetFormatPr baseColWidth="10" defaultRowHeight="16.8" x14ac:dyDescent="0.4"/>
  <cols>
    <col min="1" max="2" width="30.09765625" customWidth="1"/>
    <col min="4" max="5" width="14.3984375" customWidth="1"/>
    <col min="8" max="8" width="11.19921875" style="18"/>
    <col min="10" max="10" width="11.19921875" style="18"/>
  </cols>
  <sheetData>
    <row r="1" spans="1:12" ht="23.4" x14ac:dyDescent="0.55000000000000004">
      <c r="A1" s="71" t="str">
        <f>"Personalaufwand der "&amp;VLOOKUP(Deckblatt!B6,Tabelle1!A2:J28,2,FALSE)&amp;" in "&amp;VLOOKUP(Deckblatt!B6,Tabelle1!A2:J28,6,FALSE)</f>
        <v>Personalaufwand der - in -</v>
      </c>
      <c r="B1" s="71"/>
      <c r="C1" s="1"/>
      <c r="D1" s="1"/>
      <c r="E1" s="1"/>
      <c r="F1" s="1"/>
      <c r="G1" s="1"/>
      <c r="H1" s="1"/>
      <c r="I1" s="1" t="str">
        <f>Deckblatt!I1</f>
        <v>Jahr</v>
      </c>
      <c r="J1" s="1"/>
    </row>
    <row r="2" spans="1:12" x14ac:dyDescent="0.4">
      <c r="A2" s="1"/>
      <c r="B2" s="1" t="s">
        <v>127</v>
      </c>
      <c r="C2" s="1"/>
      <c r="D2" s="1" t="s">
        <v>128</v>
      </c>
      <c r="E2" s="1"/>
      <c r="F2" s="1"/>
      <c r="G2" s="1"/>
      <c r="H2" s="1"/>
      <c r="I2" s="1"/>
      <c r="J2" s="1"/>
      <c r="K2" s="1"/>
      <c r="L2" s="1"/>
    </row>
    <row r="3" spans="1:12" s="18" customFormat="1" x14ac:dyDescent="0.4">
      <c r="A3" s="1"/>
      <c r="B3" s="1" t="s">
        <v>92</v>
      </c>
      <c r="C3" s="1" t="s">
        <v>87</v>
      </c>
      <c r="D3" s="1" t="s">
        <v>92</v>
      </c>
      <c r="E3" s="1" t="s">
        <v>87</v>
      </c>
      <c r="F3" s="1"/>
      <c r="G3" s="1"/>
      <c r="H3" s="1"/>
      <c r="I3" s="1"/>
      <c r="J3" s="1"/>
      <c r="K3" s="1"/>
      <c r="L3" s="1"/>
    </row>
    <row r="4" spans="1:12" s="18" customFormat="1" x14ac:dyDescent="0.4">
      <c r="A4" s="1" t="s">
        <v>91</v>
      </c>
      <c r="B4" s="72">
        <v>0.7</v>
      </c>
      <c r="C4" s="73">
        <f>VLOOKUP(Deckblatt!$B$6,Angaben!$B$3:$O$28,8,FALSE)</f>
        <v>0</v>
      </c>
      <c r="D4" s="70">
        <f>VLOOKUP(Deckblatt!$B$6,Angaben!$B$3:$O$28,11,FALSE)</f>
        <v>0</v>
      </c>
      <c r="E4" s="73">
        <f>VLOOKUP(Deckblatt!$B$6,Angaben!$B$3:$O$28,12,FALSE)+(C7/2)</f>
        <v>10</v>
      </c>
      <c r="F4" s="1"/>
      <c r="G4" s="1"/>
      <c r="H4" s="1"/>
      <c r="I4" s="1"/>
      <c r="J4" s="1"/>
      <c r="K4" s="1"/>
      <c r="L4" s="1"/>
    </row>
    <row r="5" spans="1:12" s="18" customFormat="1" x14ac:dyDescent="0.4">
      <c r="A5" s="1" t="s">
        <v>281</v>
      </c>
      <c r="B5" s="72">
        <v>0.3</v>
      </c>
      <c r="C5" s="73">
        <f>VLOOKUP(Deckblatt!$B$6,Angaben!$B$3:$O$28,9,FALSE)</f>
        <v>0</v>
      </c>
      <c r="D5" s="70">
        <f>1-D4</f>
        <v>1</v>
      </c>
      <c r="E5" s="73">
        <f>VLOOKUP(Deckblatt!$B$6,Angaben!$B$3:$O$28,14,FALSE)+(C7/2)</f>
        <v>10</v>
      </c>
      <c r="F5" s="1"/>
      <c r="G5" s="1"/>
      <c r="H5" s="1"/>
      <c r="I5" s="1"/>
      <c r="J5" s="1"/>
      <c r="K5" s="1"/>
      <c r="L5" s="1"/>
    </row>
    <row r="6" spans="1:12" s="18" customFormat="1" x14ac:dyDescent="0.4">
      <c r="A6" s="1"/>
      <c r="B6" s="72"/>
      <c r="C6" s="73"/>
      <c r="D6" s="70"/>
      <c r="E6" s="73"/>
      <c r="F6" s="1"/>
      <c r="G6" s="1"/>
      <c r="H6" s="1"/>
      <c r="I6" s="1"/>
      <c r="J6" s="1"/>
      <c r="K6" s="1"/>
      <c r="L6" s="1"/>
    </row>
    <row r="7" spans="1:12" s="18" customFormat="1" x14ac:dyDescent="0.4">
      <c r="A7" s="1" t="s">
        <v>280</v>
      </c>
      <c r="B7" s="72"/>
      <c r="C7" s="73">
        <v>20</v>
      </c>
      <c r="D7" s="70"/>
      <c r="E7" s="73"/>
      <c r="F7" s="1"/>
      <c r="G7" s="1"/>
      <c r="H7" s="1"/>
      <c r="I7" s="1"/>
      <c r="J7" s="1"/>
      <c r="K7" s="1"/>
      <c r="L7" s="1"/>
    </row>
    <row r="8" spans="1:12" s="18" customFormat="1" x14ac:dyDescent="0.4">
      <c r="A8" s="1"/>
      <c r="B8" s="72"/>
      <c r="C8" s="73"/>
      <c r="D8" s="72"/>
      <c r="E8" s="73"/>
      <c r="F8" s="1"/>
      <c r="G8" s="1"/>
      <c r="H8" s="1"/>
      <c r="I8" s="1"/>
      <c r="J8" s="1"/>
      <c r="K8" s="1"/>
      <c r="L8" s="1"/>
    </row>
    <row r="9" spans="1:12" s="18" customFormat="1" x14ac:dyDescent="0.4">
      <c r="A9" s="1" t="s">
        <v>141</v>
      </c>
      <c r="B9" s="69">
        <v>39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s="18" customForma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4">
      <c r="A11" s="115" t="s">
        <v>81</v>
      </c>
      <c r="B11" s="116" t="s">
        <v>82</v>
      </c>
      <c r="C11" s="116" t="s">
        <v>85</v>
      </c>
      <c r="D11" s="116" t="s">
        <v>86</v>
      </c>
      <c r="E11" s="116"/>
      <c r="F11" s="116" t="s">
        <v>278</v>
      </c>
      <c r="G11" s="113" t="s">
        <v>88</v>
      </c>
      <c r="H11" s="113" t="s">
        <v>279</v>
      </c>
      <c r="I11" s="114" t="s">
        <v>87</v>
      </c>
      <c r="J11" s="15"/>
    </row>
    <row r="12" spans="1:12" x14ac:dyDescent="0.4">
      <c r="A12" s="115"/>
      <c r="B12" s="116"/>
      <c r="C12" s="116"/>
      <c r="D12" s="74" t="s">
        <v>89</v>
      </c>
      <c r="E12" s="74" t="s">
        <v>90</v>
      </c>
      <c r="F12" s="116"/>
      <c r="G12" s="113"/>
      <c r="H12" s="113"/>
      <c r="I12" s="114"/>
      <c r="J12" s="15"/>
    </row>
    <row r="13" spans="1:12" x14ac:dyDescent="0.4">
      <c r="A13" s="75" t="s">
        <v>91</v>
      </c>
      <c r="B13" s="75"/>
      <c r="C13" s="75"/>
      <c r="D13" s="75"/>
      <c r="E13" s="75"/>
      <c r="F13" s="75"/>
      <c r="G13" s="75"/>
      <c r="H13" s="77"/>
      <c r="I13" s="76">
        <f>IF(AND(H14="",H15="",H16="",H17="",H18="",H19=""),IF(B4&gt;D4,C4,E4),(IF(B4&gt;D4,C4,E4)+$C$7))</f>
        <v>0</v>
      </c>
      <c r="J13" s="1"/>
    </row>
    <row r="14" spans="1:12" x14ac:dyDescent="0.4">
      <c r="A14" s="2"/>
      <c r="B14" s="2"/>
      <c r="C14" s="2"/>
      <c r="D14" s="2"/>
      <c r="E14" s="2"/>
      <c r="F14" s="2"/>
      <c r="G14" s="2"/>
      <c r="H14" s="78"/>
      <c r="I14" s="2" t="str">
        <f t="shared" ref="I14:I19" si="0">IF(G14="","",ROUND((PRODUCT($F14/12,$G14/$B$9)),2))</f>
        <v/>
      </c>
      <c r="J14" s="1"/>
    </row>
    <row r="15" spans="1:12" x14ac:dyDescent="0.4">
      <c r="A15" s="2"/>
      <c r="B15" s="2"/>
      <c r="C15" s="2"/>
      <c r="D15" s="2"/>
      <c r="E15" s="2"/>
      <c r="F15" s="2"/>
      <c r="G15" s="2"/>
      <c r="H15" s="78"/>
      <c r="I15" s="2" t="str">
        <f t="shared" si="0"/>
        <v/>
      </c>
      <c r="J15" s="1"/>
    </row>
    <row r="16" spans="1:12" x14ac:dyDescent="0.4">
      <c r="A16" s="2"/>
      <c r="B16" s="2"/>
      <c r="C16" s="2"/>
      <c r="D16" s="2"/>
      <c r="E16" s="2"/>
      <c r="F16" s="2"/>
      <c r="G16" s="2"/>
      <c r="H16" s="78"/>
      <c r="I16" s="2" t="str">
        <f t="shared" si="0"/>
        <v/>
      </c>
      <c r="J16" s="1"/>
    </row>
    <row r="17" spans="1:10" x14ac:dyDescent="0.4">
      <c r="A17" s="2"/>
      <c r="B17" s="2"/>
      <c r="C17" s="2"/>
      <c r="D17" s="2"/>
      <c r="E17" s="2"/>
      <c r="F17" s="2"/>
      <c r="G17" s="2"/>
      <c r="H17" s="78"/>
      <c r="I17" s="2" t="str">
        <f t="shared" si="0"/>
        <v/>
      </c>
      <c r="J17" s="1"/>
    </row>
    <row r="18" spans="1:10" x14ac:dyDescent="0.4">
      <c r="A18" s="2"/>
      <c r="B18" s="2"/>
      <c r="C18" s="2"/>
      <c r="D18" s="2"/>
      <c r="E18" s="2"/>
      <c r="F18" s="2"/>
      <c r="G18" s="2"/>
      <c r="H18" s="78"/>
      <c r="I18" s="2" t="str">
        <f t="shared" si="0"/>
        <v/>
      </c>
      <c r="J18" s="1"/>
    </row>
    <row r="19" spans="1:10" x14ac:dyDescent="0.4">
      <c r="A19" s="2"/>
      <c r="B19" s="2"/>
      <c r="C19" s="2"/>
      <c r="D19" s="2"/>
      <c r="E19" s="2"/>
      <c r="F19" s="2"/>
      <c r="G19" s="2"/>
      <c r="H19" s="78"/>
      <c r="I19" s="2" t="str">
        <f t="shared" si="0"/>
        <v/>
      </c>
      <c r="J19" s="1"/>
    </row>
    <row r="20" spans="1:10" x14ac:dyDescent="0.4">
      <c r="A20" s="1" t="s">
        <v>38</v>
      </c>
      <c r="B20" s="1"/>
      <c r="C20" s="1"/>
      <c r="D20" s="1"/>
      <c r="E20" s="1"/>
      <c r="F20" s="1"/>
      <c r="G20" s="1"/>
      <c r="H20" s="15"/>
      <c r="I20" s="2">
        <f>SUM(I14:I19)</f>
        <v>0</v>
      </c>
      <c r="J20" s="1"/>
    </row>
    <row r="21" spans="1:10" x14ac:dyDescent="0.4">
      <c r="A21" s="1"/>
      <c r="B21" s="1"/>
      <c r="C21" s="1"/>
      <c r="D21" s="1"/>
      <c r="E21" s="1"/>
      <c r="F21" s="1"/>
      <c r="G21" s="1"/>
      <c r="H21" s="15"/>
      <c r="I21" s="1"/>
      <c r="J21" s="1"/>
    </row>
    <row r="22" spans="1:10" x14ac:dyDescent="0.4">
      <c r="A22" s="75" t="s">
        <v>131</v>
      </c>
      <c r="B22" s="75"/>
      <c r="C22" s="75"/>
      <c r="D22" s="75"/>
      <c r="E22" s="75"/>
      <c r="F22" s="75"/>
      <c r="G22" s="75"/>
      <c r="H22" s="77"/>
      <c r="I22" s="76">
        <f>IF(AND(H23="",H24="",H25="",H26="",H27=""),IF(B5&lt;D5,C5,E5),(IF(B5&lt;D5,C5,E5)+C7))</f>
        <v>0</v>
      </c>
      <c r="J22" s="1"/>
    </row>
    <row r="23" spans="1:10" x14ac:dyDescent="0.4">
      <c r="A23" s="2"/>
      <c r="B23" s="2"/>
      <c r="C23" s="2"/>
      <c r="D23" s="2"/>
      <c r="E23" s="2"/>
      <c r="F23" s="2"/>
      <c r="G23" s="2"/>
      <c r="H23" s="78"/>
      <c r="I23" s="2" t="str">
        <f>IF(G23="","",ROUND((PRODUCT($F23/12,$G23/$B$9)),2))</f>
        <v/>
      </c>
      <c r="J23" s="1"/>
    </row>
    <row r="24" spans="1:10" s="18" customFormat="1" x14ac:dyDescent="0.4">
      <c r="A24" s="2"/>
      <c r="B24" s="2"/>
      <c r="C24" s="2"/>
      <c r="D24" s="2"/>
      <c r="E24" s="2"/>
      <c r="F24" s="2"/>
      <c r="G24" s="2"/>
      <c r="H24" s="78"/>
      <c r="I24" s="2" t="str">
        <f>IF(G24="","",ROUND((PRODUCT($F24/12,$G24/$B$9)),2))</f>
        <v/>
      </c>
      <c r="J24" s="1"/>
    </row>
    <row r="25" spans="1:10" s="18" customFormat="1" x14ac:dyDescent="0.4">
      <c r="A25" s="2"/>
      <c r="B25" s="2"/>
      <c r="C25" s="2"/>
      <c r="D25" s="2"/>
      <c r="E25" s="2"/>
      <c r="F25" s="2"/>
      <c r="G25" s="2"/>
      <c r="H25" s="78"/>
      <c r="I25" s="2" t="str">
        <f>IF(G25="","",ROUND((PRODUCT($F25/12,$G25/$B$9)),2))</f>
        <v/>
      </c>
      <c r="J25" s="1"/>
    </row>
    <row r="26" spans="1:10" x14ac:dyDescent="0.4">
      <c r="A26" s="2"/>
      <c r="B26" s="2"/>
      <c r="C26" s="2"/>
      <c r="D26" s="2"/>
      <c r="E26" s="2"/>
      <c r="F26" s="2"/>
      <c r="G26" s="2"/>
      <c r="H26" s="78"/>
      <c r="I26" s="2" t="str">
        <f>IF(G26="","",ROUND((PRODUCT($F26/12,$G26/$B$9)),2))</f>
        <v/>
      </c>
      <c r="J26" s="1"/>
    </row>
    <row r="27" spans="1:10" x14ac:dyDescent="0.4">
      <c r="A27" s="2"/>
      <c r="B27" s="2"/>
      <c r="C27" s="2"/>
      <c r="D27" s="2"/>
      <c r="E27" s="2"/>
      <c r="F27" s="2"/>
      <c r="G27" s="2"/>
      <c r="H27" s="78"/>
      <c r="I27" s="2" t="str">
        <f>IF(G27="","",ROUND((PRODUCT($F27/12,$G27/$B$9)),2))</f>
        <v/>
      </c>
      <c r="J27" s="1"/>
    </row>
    <row r="28" spans="1:10" x14ac:dyDescent="0.4">
      <c r="A28" s="1" t="s">
        <v>38</v>
      </c>
      <c r="B28" s="1"/>
      <c r="C28" s="1"/>
      <c r="D28" s="1"/>
      <c r="E28" s="1"/>
      <c r="F28" s="1"/>
      <c r="G28" s="1"/>
      <c r="H28" s="15"/>
      <c r="I28" s="2">
        <f>SUM(I23:I27)+(I38/3)</f>
        <v>0</v>
      </c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5"/>
      <c r="I29" s="1"/>
      <c r="J29" s="1"/>
    </row>
    <row r="30" spans="1:10" x14ac:dyDescent="0.4">
      <c r="A30" s="75" t="s">
        <v>95</v>
      </c>
      <c r="B30" s="75"/>
      <c r="C30" s="75"/>
      <c r="D30" s="75"/>
      <c r="E30" s="75"/>
      <c r="F30" s="75"/>
      <c r="G30" s="75"/>
      <c r="H30" s="77"/>
      <c r="I30" s="76">
        <f>VLOOKUP(Deckblatt!B6,Angaben!B3:O28,10,FALSE)</f>
        <v>0</v>
      </c>
      <c r="J30" s="1"/>
    </row>
    <row r="31" spans="1:10" x14ac:dyDescent="0.4">
      <c r="A31" s="2"/>
      <c r="B31" s="2"/>
      <c r="C31" s="2"/>
      <c r="D31" s="2"/>
      <c r="E31" s="2"/>
      <c r="F31" s="2"/>
      <c r="G31" s="2"/>
      <c r="H31" s="15"/>
      <c r="I31" s="2" t="str">
        <f>IF(G31="","",ROUND((PRODUCT($F31/12,$G31/$B$9)),2))</f>
        <v/>
      </c>
      <c r="J31" s="1"/>
    </row>
    <row r="32" spans="1:10" s="18" customFormat="1" x14ac:dyDescent="0.4">
      <c r="A32" s="2"/>
      <c r="B32" s="2"/>
      <c r="C32" s="2"/>
      <c r="D32" s="2"/>
      <c r="E32" s="2"/>
      <c r="F32" s="2"/>
      <c r="G32" s="2"/>
      <c r="H32" s="15"/>
      <c r="I32" s="2" t="str">
        <f>IF(G32="","",ROUND((PRODUCT($F32/12,$G32/$B$9)),2))</f>
        <v/>
      </c>
      <c r="J32" s="1"/>
    </row>
    <row r="33" spans="1:10" s="18" customFormat="1" x14ac:dyDescent="0.4">
      <c r="A33" s="1" t="s">
        <v>38</v>
      </c>
      <c r="B33" s="1"/>
      <c r="C33" s="1"/>
      <c r="D33" s="1"/>
      <c r="E33" s="1"/>
      <c r="F33" s="1"/>
      <c r="G33" s="1"/>
      <c r="H33" s="15"/>
      <c r="I33" s="2">
        <f>SUM(I31:I32)</f>
        <v>0</v>
      </c>
      <c r="J33" s="1"/>
    </row>
    <row r="34" spans="1:10" x14ac:dyDescent="0.4">
      <c r="A34" s="1"/>
      <c r="B34" s="1"/>
      <c r="C34" s="1"/>
      <c r="D34" s="1"/>
      <c r="E34" s="1"/>
      <c r="F34" s="1"/>
      <c r="G34" s="1"/>
      <c r="H34" s="15"/>
      <c r="I34" s="1"/>
      <c r="J34" s="1"/>
    </row>
    <row r="35" spans="1:10" x14ac:dyDescent="0.4">
      <c r="A35" s="1" t="s">
        <v>132</v>
      </c>
      <c r="B35" s="1"/>
      <c r="C35" s="1"/>
      <c r="D35" s="1"/>
      <c r="E35" s="1"/>
      <c r="F35" s="1"/>
      <c r="G35" s="1"/>
      <c r="H35" s="15"/>
      <c r="I35" s="1"/>
      <c r="J35" s="1"/>
    </row>
    <row r="36" spans="1:10" s="18" customFormat="1" x14ac:dyDescent="0.4">
      <c r="A36" s="2"/>
      <c r="B36" s="2"/>
      <c r="C36" s="2"/>
      <c r="D36" s="2"/>
      <c r="E36" s="2"/>
      <c r="F36" s="2"/>
      <c r="G36" s="2"/>
      <c r="H36" s="15"/>
      <c r="I36" s="2" t="str">
        <f>IF(G36="","",ROUND((PRODUCT($F36/12,$G36/$B$9)),2))</f>
        <v/>
      </c>
      <c r="J36" s="1"/>
    </row>
    <row r="37" spans="1:10" s="18" customFormat="1" x14ac:dyDescent="0.4">
      <c r="A37" s="2"/>
      <c r="B37" s="2"/>
      <c r="C37" s="2"/>
      <c r="D37" s="2"/>
      <c r="E37" s="2"/>
      <c r="F37" s="2"/>
      <c r="G37" s="2"/>
      <c r="H37" s="15"/>
      <c r="I37" s="2" t="str">
        <f>IF(G37="","",ROUND((PRODUCT($F37/12,$G37/$B$9)),2))</f>
        <v/>
      </c>
      <c r="J37" s="1"/>
    </row>
    <row r="38" spans="1:10" x14ac:dyDescent="0.4">
      <c r="A38" s="1" t="s">
        <v>38</v>
      </c>
      <c r="B38" s="1"/>
      <c r="C38" s="1"/>
      <c r="D38" s="1"/>
      <c r="E38" s="1"/>
      <c r="F38" s="1"/>
      <c r="G38" s="1"/>
      <c r="H38" s="1"/>
      <c r="I38" s="2">
        <f>SUM(I36:I37)</f>
        <v>0</v>
      </c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4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2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password="CCAC" sheet="1" objects="1" scenarios="1" insertRows="0" deleteRows="0"/>
  <mergeCells count="8">
    <mergeCell ref="G11:G12"/>
    <mergeCell ref="I11:I12"/>
    <mergeCell ref="A11:A12"/>
    <mergeCell ref="B11:B12"/>
    <mergeCell ref="C11:C12"/>
    <mergeCell ref="D11:E11"/>
    <mergeCell ref="F11:F12"/>
    <mergeCell ref="H11:H12"/>
  </mergeCells>
  <pageMargins left="0.7" right="0.7" top="0.78740157499999996" bottom="0.78740157499999996" header="0.3" footer="0.3"/>
  <pageSetup paperSize="9" scale="75" orientation="landscape" r:id="rId1"/>
  <headerFooter>
    <oddHeader>&amp;R&amp;G</oddHeader>
    <oddFooter>&amp;LAnlage 3-3
Übersicht Personal&amp;CBezirk Schwaben
SG 2A&amp;RStand 01.01.2026
Seite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7"/>
  <sheetViews>
    <sheetView view="pageLayout" topLeftCell="A4" zoomScaleNormal="100" workbookViewId="0">
      <selection activeCell="H109" sqref="H109"/>
    </sheetView>
  </sheetViews>
  <sheetFormatPr baseColWidth="10" defaultColWidth="11.19921875" defaultRowHeight="16.8" x14ac:dyDescent="0.4"/>
  <cols>
    <col min="1" max="1" width="11.19921875" style="18"/>
    <col min="2" max="2" width="9.59765625" style="18" bestFit="1" customWidth="1"/>
    <col min="3" max="3" width="3.19921875" style="18" bestFit="1" customWidth="1"/>
    <col min="4" max="4" width="9.59765625" style="18" bestFit="1" customWidth="1"/>
    <col min="5" max="8" width="11.19921875" style="18"/>
    <col min="9" max="9" width="15.59765625" style="18" customWidth="1"/>
    <col min="10" max="16384" width="11.19921875" style="18"/>
  </cols>
  <sheetData>
    <row r="1" spans="1:17" ht="23.4" x14ac:dyDescent="0.55000000000000004">
      <c r="A1" s="19" t="str">
        <f>"Nachweis Zuverdienst der "&amp;VLOOKUP(Deckblatt!B6,Tabelle1!A2:J28,2,FALSE)&amp;" in "&amp;VLOOKUP(Deckblatt!B6,Tabelle1!A2:J28,6,FALSE)</f>
        <v>Nachweis Zuverdienst der - in -</v>
      </c>
      <c r="J1" s="18" t="str">
        <f>Deckblatt!I1</f>
        <v>Jahr</v>
      </c>
    </row>
    <row r="2" spans="1:17" x14ac:dyDescent="0.4">
      <c r="O2" s="31"/>
    </row>
    <row r="3" spans="1:17" x14ac:dyDescent="0.4">
      <c r="A3" s="18" t="s">
        <v>258</v>
      </c>
      <c r="O3" s="31"/>
    </row>
    <row r="4" spans="1:17" x14ac:dyDescent="0.4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52"/>
      <c r="O4" s="31"/>
    </row>
    <row r="5" spans="1:17" x14ac:dyDescent="0.4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52"/>
      <c r="O5" s="42"/>
      <c r="Q5" s="31"/>
    </row>
    <row r="6" spans="1:17" x14ac:dyDescent="0.4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52"/>
      <c r="O6" s="42"/>
      <c r="Q6" s="45"/>
    </row>
    <row r="7" spans="1:17" x14ac:dyDescent="0.4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52"/>
      <c r="O7" s="42"/>
      <c r="Q7" s="45"/>
    </row>
    <row r="8" spans="1:17" x14ac:dyDescent="0.4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52"/>
      <c r="O8" s="42"/>
      <c r="Q8" s="45"/>
    </row>
    <row r="9" spans="1:17" x14ac:dyDescent="0.4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52"/>
      <c r="O9" s="42"/>
      <c r="Q9" s="45"/>
    </row>
    <row r="10" spans="1:17" x14ac:dyDescent="0.4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52"/>
      <c r="O10" s="42"/>
      <c r="Q10" s="45"/>
    </row>
    <row r="11" spans="1:17" x14ac:dyDescent="0.4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52"/>
    </row>
    <row r="12" spans="1:17" x14ac:dyDescent="0.4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52"/>
    </row>
    <row r="13" spans="1:17" x14ac:dyDescent="0.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7" x14ac:dyDescent="0.4">
      <c r="A14" s="18" t="s">
        <v>259</v>
      </c>
    </row>
    <row r="15" spans="1:17" x14ac:dyDescent="0.4">
      <c r="A15" s="130"/>
      <c r="B15" s="130"/>
      <c r="C15" s="130"/>
      <c r="D15" s="130"/>
      <c r="E15" s="130"/>
      <c r="F15" s="130"/>
      <c r="G15" s="130"/>
      <c r="H15" s="130"/>
      <c r="I15" s="130"/>
      <c r="J15" s="130"/>
    </row>
    <row r="16" spans="1:17" x14ac:dyDescent="0.4">
      <c r="A16" s="130"/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1" x14ac:dyDescent="0.4">
      <c r="A17" s="130"/>
      <c r="B17" s="130"/>
      <c r="C17" s="130"/>
      <c r="D17" s="130"/>
      <c r="E17" s="130"/>
      <c r="F17" s="130"/>
      <c r="G17" s="130"/>
      <c r="H17" s="130"/>
      <c r="I17" s="130"/>
      <c r="J17" s="130"/>
    </row>
    <row r="18" spans="1:11" x14ac:dyDescent="0.4">
      <c r="A18" s="130"/>
      <c r="B18" s="130"/>
      <c r="C18" s="130"/>
      <c r="D18" s="130"/>
      <c r="E18" s="130"/>
      <c r="F18" s="130"/>
      <c r="G18" s="130"/>
      <c r="H18" s="130"/>
      <c r="I18" s="130"/>
      <c r="J18" s="130"/>
    </row>
    <row r="19" spans="1:11" x14ac:dyDescent="0.4">
      <c r="A19" s="130"/>
      <c r="B19" s="130"/>
      <c r="C19" s="130"/>
      <c r="D19" s="130"/>
      <c r="E19" s="130"/>
      <c r="F19" s="130"/>
      <c r="G19" s="130"/>
      <c r="H19" s="130"/>
      <c r="I19" s="130"/>
      <c r="J19" s="130"/>
    </row>
    <row r="20" spans="1:11" x14ac:dyDescent="0.4">
      <c r="A20" s="130"/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1" x14ac:dyDescent="0.4">
      <c r="A21" s="130"/>
      <c r="B21" s="130"/>
      <c r="C21" s="130"/>
      <c r="D21" s="130"/>
      <c r="E21" s="130"/>
      <c r="F21" s="130"/>
      <c r="G21" s="130"/>
      <c r="H21" s="130"/>
      <c r="I21" s="130"/>
      <c r="J21" s="130"/>
    </row>
    <row r="22" spans="1:11" x14ac:dyDescent="0.4">
      <c r="A22" s="130"/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1" x14ac:dyDescent="0.4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  <row r="26" spans="1:11" x14ac:dyDescent="0.4">
      <c r="A26" s="18" t="s">
        <v>241</v>
      </c>
      <c r="B26" s="127"/>
      <c r="C26" s="127"/>
      <c r="D26" s="127"/>
      <c r="F26" s="18" t="s">
        <v>242</v>
      </c>
      <c r="G26" s="127"/>
      <c r="H26" s="127"/>
    </row>
    <row r="29" spans="1:11" x14ac:dyDescent="0.4">
      <c r="A29" s="18" t="s">
        <v>260</v>
      </c>
    </row>
    <row r="31" spans="1:11" ht="51" customHeight="1" x14ac:dyDescent="0.4">
      <c r="A31" s="129" t="s">
        <v>262</v>
      </c>
      <c r="B31" s="129"/>
      <c r="C31" s="129"/>
      <c r="D31" s="129"/>
      <c r="E31" s="131" t="s">
        <v>264</v>
      </c>
      <c r="F31" s="131"/>
      <c r="G31" s="131" t="s">
        <v>263</v>
      </c>
      <c r="H31" s="131"/>
      <c r="I31" s="131" t="s">
        <v>261</v>
      </c>
      <c r="J31" s="131"/>
      <c r="K31" s="30"/>
    </row>
    <row r="32" spans="1:11" x14ac:dyDescent="0.4">
      <c r="A32" s="45">
        <v>1</v>
      </c>
      <c r="B32" s="83">
        <v>46020</v>
      </c>
      <c r="C32" s="82" t="s">
        <v>90</v>
      </c>
      <c r="D32" s="83">
        <v>46026</v>
      </c>
      <c r="E32" s="128"/>
      <c r="F32" s="128"/>
      <c r="G32" s="124"/>
      <c r="H32" s="124"/>
      <c r="I32" s="120" t="str">
        <f>IF(E32="","",E32/G32)</f>
        <v/>
      </c>
      <c r="J32" s="120"/>
    </row>
    <row r="33" spans="1:10" x14ac:dyDescent="0.4">
      <c r="A33" s="45">
        <v>2</v>
      </c>
      <c r="B33" s="51">
        <f t="shared" ref="B33:B64" si="0">D32+1</f>
        <v>46027</v>
      </c>
      <c r="C33" s="51" t="s">
        <v>90</v>
      </c>
      <c r="D33" s="51">
        <f>D32+7</f>
        <v>46033</v>
      </c>
      <c r="E33" s="128"/>
      <c r="F33" s="128"/>
      <c r="G33" s="124"/>
      <c r="H33" s="124"/>
      <c r="I33" s="120" t="str">
        <f t="shared" ref="I33:I83" si="1">IF(E33="","",E33/G33)</f>
        <v/>
      </c>
      <c r="J33" s="120"/>
    </row>
    <row r="34" spans="1:10" x14ac:dyDescent="0.4">
      <c r="A34" s="45">
        <v>3</v>
      </c>
      <c r="B34" s="51">
        <f t="shared" si="0"/>
        <v>46034</v>
      </c>
      <c r="C34" s="51" t="s">
        <v>90</v>
      </c>
      <c r="D34" s="51">
        <f t="shared" ref="D34:D83" si="2">D33+7</f>
        <v>46040</v>
      </c>
      <c r="E34" s="128"/>
      <c r="F34" s="128"/>
      <c r="G34" s="124"/>
      <c r="H34" s="124"/>
      <c r="I34" s="120" t="str">
        <f t="shared" si="1"/>
        <v/>
      </c>
      <c r="J34" s="120"/>
    </row>
    <row r="35" spans="1:10" x14ac:dyDescent="0.4">
      <c r="A35" s="45">
        <v>4</v>
      </c>
      <c r="B35" s="51">
        <f t="shared" si="0"/>
        <v>46041</v>
      </c>
      <c r="C35" s="51" t="s">
        <v>90</v>
      </c>
      <c r="D35" s="51">
        <f t="shared" si="2"/>
        <v>46047</v>
      </c>
      <c r="E35" s="128"/>
      <c r="F35" s="128"/>
      <c r="G35" s="124"/>
      <c r="H35" s="124"/>
      <c r="I35" s="120" t="str">
        <f t="shared" si="1"/>
        <v/>
      </c>
      <c r="J35" s="120"/>
    </row>
    <row r="36" spans="1:10" x14ac:dyDescent="0.4">
      <c r="A36" s="45">
        <v>5</v>
      </c>
      <c r="B36" s="51">
        <f t="shared" si="0"/>
        <v>46048</v>
      </c>
      <c r="C36" s="51" t="s">
        <v>90</v>
      </c>
      <c r="D36" s="51">
        <f t="shared" si="2"/>
        <v>46054</v>
      </c>
      <c r="E36" s="127"/>
      <c r="F36" s="127"/>
      <c r="G36" s="121"/>
      <c r="H36" s="121"/>
      <c r="I36" s="118" t="str">
        <f t="shared" si="1"/>
        <v/>
      </c>
      <c r="J36" s="118"/>
    </row>
    <row r="37" spans="1:10" x14ac:dyDescent="0.4">
      <c r="A37" s="53">
        <v>6</v>
      </c>
      <c r="B37" s="54">
        <f t="shared" si="0"/>
        <v>46055</v>
      </c>
      <c r="C37" s="54" t="s">
        <v>90</v>
      </c>
      <c r="D37" s="54">
        <f t="shared" si="2"/>
        <v>46061</v>
      </c>
      <c r="E37" s="126"/>
      <c r="F37" s="126"/>
      <c r="G37" s="122"/>
      <c r="H37" s="122"/>
      <c r="I37" s="119" t="str">
        <f t="shared" si="1"/>
        <v/>
      </c>
      <c r="J37" s="119"/>
    </row>
    <row r="38" spans="1:10" x14ac:dyDescent="0.4">
      <c r="A38" s="55">
        <v>7</v>
      </c>
      <c r="B38" s="56">
        <f t="shared" si="0"/>
        <v>46062</v>
      </c>
      <c r="C38" s="56" t="s">
        <v>90</v>
      </c>
      <c r="D38" s="56">
        <f t="shared" si="2"/>
        <v>46068</v>
      </c>
      <c r="E38" s="125"/>
      <c r="F38" s="125"/>
      <c r="G38" s="123"/>
      <c r="H38" s="123"/>
      <c r="I38" s="117" t="str">
        <f t="shared" si="1"/>
        <v/>
      </c>
      <c r="J38" s="117"/>
    </row>
    <row r="39" spans="1:10" x14ac:dyDescent="0.4">
      <c r="A39" s="55">
        <v>8</v>
      </c>
      <c r="B39" s="56">
        <f t="shared" si="0"/>
        <v>46069</v>
      </c>
      <c r="C39" s="56" t="s">
        <v>90</v>
      </c>
      <c r="D39" s="56">
        <f t="shared" si="2"/>
        <v>46075</v>
      </c>
      <c r="E39" s="125"/>
      <c r="F39" s="125"/>
      <c r="G39" s="123"/>
      <c r="H39" s="123"/>
      <c r="I39" s="117" t="str">
        <f t="shared" si="1"/>
        <v/>
      </c>
      <c r="J39" s="117"/>
    </row>
    <row r="40" spans="1:10" x14ac:dyDescent="0.4">
      <c r="A40" s="57">
        <v>9</v>
      </c>
      <c r="B40" s="58">
        <f t="shared" si="0"/>
        <v>46076</v>
      </c>
      <c r="C40" s="58" t="s">
        <v>90</v>
      </c>
      <c r="D40" s="58">
        <f t="shared" si="2"/>
        <v>46082</v>
      </c>
      <c r="E40" s="127"/>
      <c r="F40" s="127"/>
      <c r="G40" s="121"/>
      <c r="H40" s="121"/>
      <c r="I40" s="118" t="str">
        <f t="shared" si="1"/>
        <v/>
      </c>
      <c r="J40" s="118"/>
    </row>
    <row r="41" spans="1:10" x14ac:dyDescent="0.4">
      <c r="A41" s="45">
        <v>10</v>
      </c>
      <c r="B41" s="51">
        <f t="shared" si="0"/>
        <v>46083</v>
      </c>
      <c r="C41" s="51" t="s">
        <v>90</v>
      </c>
      <c r="D41" s="51">
        <f t="shared" si="2"/>
        <v>46089</v>
      </c>
      <c r="E41" s="126"/>
      <c r="F41" s="126"/>
      <c r="G41" s="122"/>
      <c r="H41" s="122"/>
      <c r="I41" s="119" t="str">
        <f t="shared" si="1"/>
        <v/>
      </c>
      <c r="J41" s="119"/>
    </row>
    <row r="42" spans="1:10" x14ac:dyDescent="0.4">
      <c r="A42" s="45">
        <v>11</v>
      </c>
      <c r="B42" s="51">
        <f t="shared" si="0"/>
        <v>46090</v>
      </c>
      <c r="C42" s="51" t="s">
        <v>90</v>
      </c>
      <c r="D42" s="51">
        <f t="shared" si="2"/>
        <v>46096</v>
      </c>
      <c r="E42" s="128"/>
      <c r="F42" s="128"/>
      <c r="G42" s="124"/>
      <c r="H42" s="124"/>
      <c r="I42" s="120" t="str">
        <f t="shared" si="1"/>
        <v/>
      </c>
      <c r="J42" s="120"/>
    </row>
    <row r="43" spans="1:10" x14ac:dyDescent="0.4">
      <c r="A43" s="45">
        <v>12</v>
      </c>
      <c r="B43" s="51">
        <f t="shared" si="0"/>
        <v>46097</v>
      </c>
      <c r="C43" s="51" t="s">
        <v>90</v>
      </c>
      <c r="D43" s="51">
        <f t="shared" si="2"/>
        <v>46103</v>
      </c>
      <c r="E43" s="128"/>
      <c r="F43" s="128"/>
      <c r="G43" s="124"/>
      <c r="H43" s="124"/>
      <c r="I43" s="120" t="str">
        <f t="shared" si="1"/>
        <v/>
      </c>
      <c r="J43" s="120"/>
    </row>
    <row r="44" spans="1:10" x14ac:dyDescent="0.4">
      <c r="A44" s="45">
        <v>13</v>
      </c>
      <c r="B44" s="51">
        <f t="shared" si="0"/>
        <v>46104</v>
      </c>
      <c r="C44" s="51" t="s">
        <v>90</v>
      </c>
      <c r="D44" s="51">
        <f t="shared" si="2"/>
        <v>46110</v>
      </c>
      <c r="E44" s="128"/>
      <c r="F44" s="128"/>
      <c r="G44" s="124"/>
      <c r="H44" s="124"/>
      <c r="I44" s="120" t="str">
        <f t="shared" si="1"/>
        <v/>
      </c>
      <c r="J44" s="120"/>
    </row>
    <row r="45" spans="1:10" x14ac:dyDescent="0.4">
      <c r="A45" s="45">
        <v>14</v>
      </c>
      <c r="B45" s="51">
        <f t="shared" si="0"/>
        <v>46111</v>
      </c>
      <c r="C45" s="51" t="s">
        <v>90</v>
      </c>
      <c r="D45" s="51">
        <f t="shared" si="2"/>
        <v>46117</v>
      </c>
      <c r="E45" s="127"/>
      <c r="F45" s="127"/>
      <c r="G45" s="121"/>
      <c r="H45" s="121"/>
      <c r="I45" s="118" t="str">
        <f t="shared" si="1"/>
        <v/>
      </c>
      <c r="J45" s="118"/>
    </row>
    <row r="46" spans="1:10" x14ac:dyDescent="0.4">
      <c r="A46" s="53">
        <v>15</v>
      </c>
      <c r="B46" s="54">
        <f t="shared" si="0"/>
        <v>46118</v>
      </c>
      <c r="C46" s="54" t="s">
        <v>90</v>
      </c>
      <c r="D46" s="54">
        <f t="shared" si="2"/>
        <v>46124</v>
      </c>
      <c r="E46" s="126"/>
      <c r="F46" s="126"/>
      <c r="G46" s="122"/>
      <c r="H46" s="122"/>
      <c r="I46" s="119" t="str">
        <f t="shared" si="1"/>
        <v/>
      </c>
      <c r="J46" s="119"/>
    </row>
    <row r="47" spans="1:10" x14ac:dyDescent="0.4">
      <c r="A47" s="55">
        <v>16</v>
      </c>
      <c r="B47" s="56">
        <f t="shared" si="0"/>
        <v>46125</v>
      </c>
      <c r="C47" s="56" t="s">
        <v>90</v>
      </c>
      <c r="D47" s="56">
        <f t="shared" si="2"/>
        <v>46131</v>
      </c>
      <c r="E47" s="125"/>
      <c r="F47" s="125"/>
      <c r="G47" s="123"/>
      <c r="H47" s="123"/>
      <c r="I47" s="117" t="str">
        <f t="shared" si="1"/>
        <v/>
      </c>
      <c r="J47" s="117"/>
    </row>
    <row r="48" spans="1:10" x14ac:dyDescent="0.4">
      <c r="A48" s="55">
        <v>17</v>
      </c>
      <c r="B48" s="56">
        <f t="shared" si="0"/>
        <v>46132</v>
      </c>
      <c r="C48" s="56" t="s">
        <v>90</v>
      </c>
      <c r="D48" s="56">
        <f t="shared" si="2"/>
        <v>46138</v>
      </c>
      <c r="E48" s="125"/>
      <c r="F48" s="125"/>
      <c r="G48" s="123"/>
      <c r="H48" s="123"/>
      <c r="I48" s="117" t="str">
        <f t="shared" si="1"/>
        <v/>
      </c>
      <c r="J48" s="117"/>
    </row>
    <row r="49" spans="1:10" x14ac:dyDescent="0.4">
      <c r="A49" s="57">
        <v>18</v>
      </c>
      <c r="B49" s="58">
        <f t="shared" si="0"/>
        <v>46139</v>
      </c>
      <c r="C49" s="58" t="s">
        <v>90</v>
      </c>
      <c r="D49" s="58">
        <f t="shared" si="2"/>
        <v>46145</v>
      </c>
      <c r="E49" s="127"/>
      <c r="F49" s="127"/>
      <c r="G49" s="121"/>
      <c r="H49" s="121"/>
      <c r="I49" s="118" t="str">
        <f t="shared" si="1"/>
        <v/>
      </c>
      <c r="J49" s="118"/>
    </row>
    <row r="50" spans="1:10" x14ac:dyDescent="0.4">
      <c r="A50" s="45">
        <v>19</v>
      </c>
      <c r="B50" s="51">
        <f t="shared" si="0"/>
        <v>46146</v>
      </c>
      <c r="C50" s="51" t="s">
        <v>90</v>
      </c>
      <c r="D50" s="51">
        <f t="shared" si="2"/>
        <v>46152</v>
      </c>
      <c r="E50" s="126"/>
      <c r="F50" s="126"/>
      <c r="G50" s="122"/>
      <c r="H50" s="122"/>
      <c r="I50" s="119" t="str">
        <f t="shared" si="1"/>
        <v/>
      </c>
      <c r="J50" s="119"/>
    </row>
    <row r="51" spans="1:10" x14ac:dyDescent="0.4">
      <c r="A51" s="45">
        <v>20</v>
      </c>
      <c r="B51" s="51">
        <f t="shared" si="0"/>
        <v>46153</v>
      </c>
      <c r="C51" s="51" t="s">
        <v>90</v>
      </c>
      <c r="D51" s="51">
        <f t="shared" si="2"/>
        <v>46159</v>
      </c>
      <c r="E51" s="128"/>
      <c r="F51" s="128"/>
      <c r="G51" s="124"/>
      <c r="H51" s="124"/>
      <c r="I51" s="120" t="str">
        <f t="shared" si="1"/>
        <v/>
      </c>
      <c r="J51" s="120"/>
    </row>
    <row r="52" spans="1:10" x14ac:dyDescent="0.4">
      <c r="A52" s="45">
        <v>21</v>
      </c>
      <c r="B52" s="51">
        <f t="shared" si="0"/>
        <v>46160</v>
      </c>
      <c r="C52" s="51" t="s">
        <v>90</v>
      </c>
      <c r="D52" s="51">
        <f t="shared" si="2"/>
        <v>46166</v>
      </c>
      <c r="E52" s="128"/>
      <c r="F52" s="128"/>
      <c r="G52" s="124"/>
      <c r="H52" s="124"/>
      <c r="I52" s="120" t="str">
        <f t="shared" si="1"/>
        <v/>
      </c>
      <c r="J52" s="120"/>
    </row>
    <row r="53" spans="1:10" x14ac:dyDescent="0.4">
      <c r="A53" s="45">
        <v>22</v>
      </c>
      <c r="B53" s="51">
        <f t="shared" si="0"/>
        <v>46167</v>
      </c>
      <c r="C53" s="51" t="s">
        <v>90</v>
      </c>
      <c r="D53" s="51">
        <f t="shared" si="2"/>
        <v>46173</v>
      </c>
      <c r="E53" s="127"/>
      <c r="F53" s="127"/>
      <c r="G53" s="121"/>
      <c r="H53" s="121"/>
      <c r="I53" s="118" t="str">
        <f t="shared" si="1"/>
        <v/>
      </c>
      <c r="J53" s="118"/>
    </row>
    <row r="54" spans="1:10" x14ac:dyDescent="0.4">
      <c r="A54" s="53">
        <v>23</v>
      </c>
      <c r="B54" s="54">
        <f t="shared" si="0"/>
        <v>46174</v>
      </c>
      <c r="C54" s="54" t="s">
        <v>90</v>
      </c>
      <c r="D54" s="54">
        <f t="shared" si="2"/>
        <v>46180</v>
      </c>
      <c r="E54" s="126"/>
      <c r="F54" s="126"/>
      <c r="G54" s="122"/>
      <c r="H54" s="122"/>
      <c r="I54" s="119" t="str">
        <f t="shared" si="1"/>
        <v/>
      </c>
      <c r="J54" s="119"/>
    </row>
    <row r="55" spans="1:10" x14ac:dyDescent="0.4">
      <c r="A55" s="55">
        <v>24</v>
      </c>
      <c r="B55" s="56">
        <f t="shared" si="0"/>
        <v>46181</v>
      </c>
      <c r="C55" s="56" t="s">
        <v>90</v>
      </c>
      <c r="D55" s="56">
        <f t="shared" si="2"/>
        <v>46187</v>
      </c>
      <c r="E55" s="125"/>
      <c r="F55" s="125"/>
      <c r="G55" s="123"/>
      <c r="H55" s="123"/>
      <c r="I55" s="117" t="str">
        <f t="shared" si="1"/>
        <v/>
      </c>
      <c r="J55" s="117"/>
    </row>
    <row r="56" spans="1:10" x14ac:dyDescent="0.4">
      <c r="A56" s="55">
        <v>25</v>
      </c>
      <c r="B56" s="56">
        <f t="shared" si="0"/>
        <v>46188</v>
      </c>
      <c r="C56" s="56" t="s">
        <v>90</v>
      </c>
      <c r="D56" s="56">
        <f t="shared" si="2"/>
        <v>46194</v>
      </c>
      <c r="E56" s="125"/>
      <c r="F56" s="125"/>
      <c r="G56" s="123"/>
      <c r="H56" s="123"/>
      <c r="I56" s="117" t="str">
        <f t="shared" si="1"/>
        <v/>
      </c>
      <c r="J56" s="117"/>
    </row>
    <row r="57" spans="1:10" x14ac:dyDescent="0.4">
      <c r="A57" s="55">
        <v>26</v>
      </c>
      <c r="B57" s="56">
        <f t="shared" si="0"/>
        <v>46195</v>
      </c>
      <c r="C57" s="56" t="s">
        <v>90</v>
      </c>
      <c r="D57" s="56">
        <f t="shared" si="2"/>
        <v>46201</v>
      </c>
      <c r="E57" s="125"/>
      <c r="F57" s="125"/>
      <c r="G57" s="123"/>
      <c r="H57" s="123"/>
      <c r="I57" s="117" t="str">
        <f t="shared" si="1"/>
        <v/>
      </c>
      <c r="J57" s="117"/>
    </row>
    <row r="58" spans="1:10" x14ac:dyDescent="0.4">
      <c r="A58" s="57">
        <v>27</v>
      </c>
      <c r="B58" s="58">
        <f t="shared" si="0"/>
        <v>46202</v>
      </c>
      <c r="C58" s="58" t="s">
        <v>90</v>
      </c>
      <c r="D58" s="58">
        <f t="shared" si="2"/>
        <v>46208</v>
      </c>
      <c r="E58" s="127"/>
      <c r="F58" s="127"/>
      <c r="G58" s="121"/>
      <c r="H58" s="121"/>
      <c r="I58" s="118" t="str">
        <f t="shared" si="1"/>
        <v/>
      </c>
      <c r="J58" s="118"/>
    </row>
    <row r="59" spans="1:10" x14ac:dyDescent="0.4">
      <c r="A59" s="45">
        <v>28</v>
      </c>
      <c r="B59" s="51">
        <f t="shared" si="0"/>
        <v>46209</v>
      </c>
      <c r="C59" s="51" t="s">
        <v>90</v>
      </c>
      <c r="D59" s="51">
        <f t="shared" si="2"/>
        <v>46215</v>
      </c>
      <c r="E59" s="126"/>
      <c r="F59" s="126"/>
      <c r="G59" s="122"/>
      <c r="H59" s="122"/>
      <c r="I59" s="119" t="str">
        <f t="shared" si="1"/>
        <v/>
      </c>
      <c r="J59" s="119"/>
    </row>
    <row r="60" spans="1:10" x14ac:dyDescent="0.4">
      <c r="A60" s="45">
        <v>29</v>
      </c>
      <c r="B60" s="51">
        <f t="shared" si="0"/>
        <v>46216</v>
      </c>
      <c r="C60" s="51" t="s">
        <v>90</v>
      </c>
      <c r="D60" s="51">
        <f t="shared" si="2"/>
        <v>46222</v>
      </c>
      <c r="E60" s="128"/>
      <c r="F60" s="128"/>
      <c r="G60" s="124"/>
      <c r="H60" s="124"/>
      <c r="I60" s="120" t="str">
        <f t="shared" si="1"/>
        <v/>
      </c>
      <c r="J60" s="120"/>
    </row>
    <row r="61" spans="1:10" x14ac:dyDescent="0.4">
      <c r="A61" s="45">
        <v>30</v>
      </c>
      <c r="B61" s="51">
        <f t="shared" si="0"/>
        <v>46223</v>
      </c>
      <c r="C61" s="51" t="s">
        <v>90</v>
      </c>
      <c r="D61" s="51">
        <f t="shared" si="2"/>
        <v>46229</v>
      </c>
      <c r="E61" s="128"/>
      <c r="F61" s="128"/>
      <c r="G61" s="124"/>
      <c r="H61" s="124"/>
      <c r="I61" s="120" t="str">
        <f t="shared" si="1"/>
        <v/>
      </c>
      <c r="J61" s="120"/>
    </row>
    <row r="62" spans="1:10" x14ac:dyDescent="0.4">
      <c r="A62" s="45">
        <v>31</v>
      </c>
      <c r="B62" s="51">
        <f t="shared" si="0"/>
        <v>46230</v>
      </c>
      <c r="C62" s="51" t="s">
        <v>90</v>
      </c>
      <c r="D62" s="51">
        <f t="shared" si="2"/>
        <v>46236</v>
      </c>
      <c r="E62" s="127"/>
      <c r="F62" s="127"/>
      <c r="G62" s="121"/>
      <c r="H62" s="121"/>
      <c r="I62" s="118" t="str">
        <f t="shared" si="1"/>
        <v/>
      </c>
      <c r="J62" s="118"/>
    </row>
    <row r="63" spans="1:10" x14ac:dyDescent="0.4">
      <c r="A63" s="53">
        <v>32</v>
      </c>
      <c r="B63" s="54">
        <f t="shared" si="0"/>
        <v>46237</v>
      </c>
      <c r="C63" s="54" t="s">
        <v>90</v>
      </c>
      <c r="D63" s="54">
        <f t="shared" si="2"/>
        <v>46243</v>
      </c>
      <c r="E63" s="126"/>
      <c r="F63" s="126"/>
      <c r="G63" s="122"/>
      <c r="H63" s="122"/>
      <c r="I63" s="119" t="str">
        <f t="shared" si="1"/>
        <v/>
      </c>
      <c r="J63" s="119"/>
    </row>
    <row r="64" spans="1:10" x14ac:dyDescent="0.4">
      <c r="A64" s="55">
        <v>33</v>
      </c>
      <c r="B64" s="56">
        <f t="shared" si="0"/>
        <v>46244</v>
      </c>
      <c r="C64" s="56" t="s">
        <v>90</v>
      </c>
      <c r="D64" s="56">
        <f t="shared" si="2"/>
        <v>46250</v>
      </c>
      <c r="E64" s="125"/>
      <c r="F64" s="125"/>
      <c r="G64" s="123"/>
      <c r="H64" s="123"/>
      <c r="I64" s="117" t="str">
        <f t="shared" si="1"/>
        <v/>
      </c>
      <c r="J64" s="117"/>
    </row>
    <row r="65" spans="1:10" x14ac:dyDescent="0.4">
      <c r="A65" s="55">
        <v>34</v>
      </c>
      <c r="B65" s="56">
        <f t="shared" ref="B65:B83" si="3">D64+1</f>
        <v>46251</v>
      </c>
      <c r="C65" s="56" t="s">
        <v>90</v>
      </c>
      <c r="D65" s="56">
        <f t="shared" si="2"/>
        <v>46257</v>
      </c>
      <c r="E65" s="125"/>
      <c r="F65" s="125"/>
      <c r="G65" s="123"/>
      <c r="H65" s="123"/>
      <c r="I65" s="117" t="str">
        <f t="shared" si="1"/>
        <v/>
      </c>
      <c r="J65" s="117"/>
    </row>
    <row r="66" spans="1:10" x14ac:dyDescent="0.4">
      <c r="A66" s="57">
        <v>35</v>
      </c>
      <c r="B66" s="58">
        <f t="shared" si="3"/>
        <v>46258</v>
      </c>
      <c r="C66" s="58" t="s">
        <v>90</v>
      </c>
      <c r="D66" s="58">
        <f t="shared" si="2"/>
        <v>46264</v>
      </c>
      <c r="E66" s="127"/>
      <c r="F66" s="127"/>
      <c r="G66" s="121"/>
      <c r="H66" s="121"/>
      <c r="I66" s="118" t="str">
        <f t="shared" si="1"/>
        <v/>
      </c>
      <c r="J66" s="118"/>
    </row>
    <row r="67" spans="1:10" x14ac:dyDescent="0.4">
      <c r="A67" s="53">
        <v>36</v>
      </c>
      <c r="B67" s="54">
        <f t="shared" si="3"/>
        <v>46265</v>
      </c>
      <c r="C67" s="54" t="s">
        <v>90</v>
      </c>
      <c r="D67" s="54">
        <f t="shared" si="2"/>
        <v>46271</v>
      </c>
      <c r="E67" s="126"/>
      <c r="F67" s="126"/>
      <c r="G67" s="122"/>
      <c r="H67" s="122"/>
      <c r="I67" s="119" t="str">
        <f t="shared" si="1"/>
        <v/>
      </c>
      <c r="J67" s="119"/>
    </row>
    <row r="68" spans="1:10" x14ac:dyDescent="0.4">
      <c r="A68" s="55">
        <v>37</v>
      </c>
      <c r="B68" s="56">
        <f t="shared" si="3"/>
        <v>46272</v>
      </c>
      <c r="C68" s="56" t="s">
        <v>90</v>
      </c>
      <c r="D68" s="56">
        <f t="shared" si="2"/>
        <v>46278</v>
      </c>
      <c r="E68" s="125"/>
      <c r="F68" s="125"/>
      <c r="G68" s="123"/>
      <c r="H68" s="123"/>
      <c r="I68" s="117" t="str">
        <f t="shared" si="1"/>
        <v/>
      </c>
      <c r="J68" s="117"/>
    </row>
    <row r="69" spans="1:10" x14ac:dyDescent="0.4">
      <c r="A69" s="55">
        <v>38</v>
      </c>
      <c r="B69" s="56">
        <f t="shared" si="3"/>
        <v>46279</v>
      </c>
      <c r="C69" s="56" t="s">
        <v>90</v>
      </c>
      <c r="D69" s="56">
        <f t="shared" si="2"/>
        <v>46285</v>
      </c>
      <c r="E69" s="125"/>
      <c r="F69" s="125"/>
      <c r="G69" s="123"/>
      <c r="H69" s="123"/>
      <c r="I69" s="117" t="str">
        <f t="shared" si="1"/>
        <v/>
      </c>
      <c r="J69" s="117"/>
    </row>
    <row r="70" spans="1:10" x14ac:dyDescent="0.4">
      <c r="A70" s="55">
        <v>39</v>
      </c>
      <c r="B70" s="56">
        <f t="shared" si="3"/>
        <v>46286</v>
      </c>
      <c r="C70" s="56" t="s">
        <v>90</v>
      </c>
      <c r="D70" s="56">
        <f t="shared" si="2"/>
        <v>46292</v>
      </c>
      <c r="E70" s="125"/>
      <c r="F70" s="125"/>
      <c r="G70" s="123"/>
      <c r="H70" s="123"/>
      <c r="I70" s="117" t="str">
        <f>IF(E70="","",E70/G70)</f>
        <v/>
      </c>
      <c r="J70" s="117"/>
    </row>
    <row r="71" spans="1:10" x14ac:dyDescent="0.4">
      <c r="A71" s="57">
        <v>40</v>
      </c>
      <c r="B71" s="58">
        <f t="shared" si="3"/>
        <v>46293</v>
      </c>
      <c r="C71" s="58" t="s">
        <v>90</v>
      </c>
      <c r="D71" s="58">
        <f t="shared" si="2"/>
        <v>46299</v>
      </c>
      <c r="E71" s="127"/>
      <c r="F71" s="127"/>
      <c r="G71" s="121"/>
      <c r="H71" s="121"/>
      <c r="I71" s="118" t="str">
        <f t="shared" si="1"/>
        <v/>
      </c>
      <c r="J71" s="118"/>
    </row>
    <row r="72" spans="1:10" x14ac:dyDescent="0.4">
      <c r="A72" s="45">
        <v>41</v>
      </c>
      <c r="B72" s="51">
        <f t="shared" si="3"/>
        <v>46300</v>
      </c>
      <c r="C72" s="51" t="s">
        <v>90</v>
      </c>
      <c r="D72" s="51">
        <f t="shared" si="2"/>
        <v>46306</v>
      </c>
      <c r="E72" s="126"/>
      <c r="F72" s="126"/>
      <c r="G72" s="122"/>
      <c r="H72" s="122"/>
      <c r="I72" s="119" t="str">
        <f t="shared" si="1"/>
        <v/>
      </c>
      <c r="J72" s="119"/>
    </row>
    <row r="73" spans="1:10" x14ac:dyDescent="0.4">
      <c r="A73" s="45">
        <v>42</v>
      </c>
      <c r="B73" s="51">
        <f t="shared" si="3"/>
        <v>46307</v>
      </c>
      <c r="C73" s="51" t="s">
        <v>90</v>
      </c>
      <c r="D73" s="51">
        <f t="shared" si="2"/>
        <v>46313</v>
      </c>
      <c r="E73" s="128"/>
      <c r="F73" s="128"/>
      <c r="G73" s="124"/>
      <c r="H73" s="124"/>
      <c r="I73" s="120" t="str">
        <f t="shared" si="1"/>
        <v/>
      </c>
      <c r="J73" s="120"/>
    </row>
    <row r="74" spans="1:10" x14ac:dyDescent="0.4">
      <c r="A74" s="45">
        <v>43</v>
      </c>
      <c r="B74" s="51">
        <f t="shared" si="3"/>
        <v>46314</v>
      </c>
      <c r="C74" s="51" t="s">
        <v>90</v>
      </c>
      <c r="D74" s="51">
        <f t="shared" si="2"/>
        <v>46320</v>
      </c>
      <c r="E74" s="128"/>
      <c r="F74" s="128"/>
      <c r="G74" s="124"/>
      <c r="H74" s="124"/>
      <c r="I74" s="120" t="str">
        <f t="shared" si="1"/>
        <v/>
      </c>
      <c r="J74" s="120"/>
    </row>
    <row r="75" spans="1:10" x14ac:dyDescent="0.4">
      <c r="A75" s="45">
        <v>44</v>
      </c>
      <c r="B75" s="51">
        <f t="shared" si="3"/>
        <v>46321</v>
      </c>
      <c r="C75" s="51" t="s">
        <v>90</v>
      </c>
      <c r="D75" s="51">
        <f t="shared" si="2"/>
        <v>46327</v>
      </c>
      <c r="E75" s="127"/>
      <c r="F75" s="127"/>
      <c r="G75" s="121"/>
      <c r="H75" s="121"/>
      <c r="I75" s="118" t="str">
        <f t="shared" si="1"/>
        <v/>
      </c>
      <c r="J75" s="118"/>
    </row>
    <row r="76" spans="1:10" x14ac:dyDescent="0.4">
      <c r="A76" s="53">
        <v>45</v>
      </c>
      <c r="B76" s="54">
        <f t="shared" si="3"/>
        <v>46328</v>
      </c>
      <c r="C76" s="54" t="s">
        <v>90</v>
      </c>
      <c r="D76" s="54">
        <f t="shared" si="2"/>
        <v>46334</v>
      </c>
      <c r="E76" s="126"/>
      <c r="F76" s="126"/>
      <c r="G76" s="122"/>
      <c r="H76" s="122"/>
      <c r="I76" s="119" t="str">
        <f t="shared" si="1"/>
        <v/>
      </c>
      <c r="J76" s="119"/>
    </row>
    <row r="77" spans="1:10" x14ac:dyDescent="0.4">
      <c r="A77" s="55">
        <v>46</v>
      </c>
      <c r="B77" s="56">
        <f t="shared" si="3"/>
        <v>46335</v>
      </c>
      <c r="C77" s="56" t="s">
        <v>90</v>
      </c>
      <c r="D77" s="56">
        <f t="shared" si="2"/>
        <v>46341</v>
      </c>
      <c r="E77" s="125"/>
      <c r="F77" s="125"/>
      <c r="G77" s="123"/>
      <c r="H77" s="123"/>
      <c r="I77" s="117" t="str">
        <f t="shared" si="1"/>
        <v/>
      </c>
      <c r="J77" s="117"/>
    </row>
    <row r="78" spans="1:10" x14ac:dyDescent="0.4">
      <c r="A78" s="55">
        <v>47</v>
      </c>
      <c r="B78" s="56">
        <f t="shared" si="3"/>
        <v>46342</v>
      </c>
      <c r="C78" s="56" t="s">
        <v>90</v>
      </c>
      <c r="D78" s="56">
        <f t="shared" si="2"/>
        <v>46348</v>
      </c>
      <c r="E78" s="125"/>
      <c r="F78" s="125"/>
      <c r="G78" s="123"/>
      <c r="H78" s="123"/>
      <c r="I78" s="117" t="str">
        <f t="shared" si="1"/>
        <v/>
      </c>
      <c r="J78" s="117"/>
    </row>
    <row r="79" spans="1:10" x14ac:dyDescent="0.4">
      <c r="A79" s="57">
        <v>48</v>
      </c>
      <c r="B79" s="58">
        <f t="shared" si="3"/>
        <v>46349</v>
      </c>
      <c r="C79" s="58" t="s">
        <v>90</v>
      </c>
      <c r="D79" s="58">
        <f t="shared" si="2"/>
        <v>46355</v>
      </c>
      <c r="E79" s="127"/>
      <c r="F79" s="127"/>
      <c r="G79" s="121"/>
      <c r="H79" s="121"/>
      <c r="I79" s="118" t="str">
        <f t="shared" si="1"/>
        <v/>
      </c>
      <c r="J79" s="118"/>
    </row>
    <row r="80" spans="1:10" x14ac:dyDescent="0.4">
      <c r="A80" s="53">
        <v>49</v>
      </c>
      <c r="B80" s="54">
        <f t="shared" si="3"/>
        <v>46356</v>
      </c>
      <c r="C80" s="54" t="s">
        <v>90</v>
      </c>
      <c r="D80" s="54">
        <f t="shared" si="2"/>
        <v>46362</v>
      </c>
      <c r="E80" s="126"/>
      <c r="F80" s="126"/>
      <c r="G80" s="122"/>
      <c r="H80" s="122"/>
      <c r="I80" s="119" t="str">
        <f t="shared" si="1"/>
        <v/>
      </c>
      <c r="J80" s="119"/>
    </row>
    <row r="81" spans="1:10" x14ac:dyDescent="0.4">
      <c r="A81" s="55">
        <v>50</v>
      </c>
      <c r="B81" s="56">
        <f t="shared" si="3"/>
        <v>46363</v>
      </c>
      <c r="C81" s="56" t="s">
        <v>90</v>
      </c>
      <c r="D81" s="56">
        <f t="shared" si="2"/>
        <v>46369</v>
      </c>
      <c r="E81" s="125"/>
      <c r="F81" s="125"/>
      <c r="G81" s="123"/>
      <c r="H81" s="123"/>
      <c r="I81" s="117" t="str">
        <f t="shared" si="1"/>
        <v/>
      </c>
      <c r="J81" s="117"/>
    </row>
    <row r="82" spans="1:10" x14ac:dyDescent="0.4">
      <c r="A82" s="55">
        <v>51</v>
      </c>
      <c r="B82" s="56">
        <f t="shared" si="3"/>
        <v>46370</v>
      </c>
      <c r="C82" s="56" t="s">
        <v>90</v>
      </c>
      <c r="D82" s="56">
        <f t="shared" si="2"/>
        <v>46376</v>
      </c>
      <c r="E82" s="125"/>
      <c r="F82" s="125"/>
      <c r="G82" s="123"/>
      <c r="H82" s="123"/>
      <c r="I82" s="117" t="str">
        <f t="shared" si="1"/>
        <v/>
      </c>
      <c r="J82" s="117"/>
    </row>
    <row r="83" spans="1:10" x14ac:dyDescent="0.4">
      <c r="A83" s="57">
        <v>52</v>
      </c>
      <c r="B83" s="58">
        <f t="shared" si="3"/>
        <v>46377</v>
      </c>
      <c r="C83" s="58" t="s">
        <v>90</v>
      </c>
      <c r="D83" s="58">
        <f t="shared" si="2"/>
        <v>46383</v>
      </c>
      <c r="E83" s="127"/>
      <c r="F83" s="127"/>
      <c r="G83" s="121"/>
      <c r="H83" s="121"/>
      <c r="I83" s="118" t="str">
        <f t="shared" si="1"/>
        <v/>
      </c>
      <c r="J83" s="118"/>
    </row>
    <row r="85" spans="1:10" x14ac:dyDescent="0.4">
      <c r="A85" s="18" t="s">
        <v>265</v>
      </c>
      <c r="I85" s="60">
        <f>IF(A4="",0,SUM(I32:J83)/COUNT(I32:J83))</f>
        <v>0</v>
      </c>
    </row>
    <row r="87" spans="1:10" x14ac:dyDescent="0.4">
      <c r="A87" s="18" t="s">
        <v>266</v>
      </c>
      <c r="I87" s="60">
        <f>IF(I85&gt;=101, 0.75,IF(I85&gt;=41,0.5,IF(I85&gt;=20,0.25,0)))</f>
        <v>0</v>
      </c>
    </row>
  </sheetData>
  <sheetProtection algorithmName="SHA-512" hashValue="S2b+8Yon1KmKwr2Ns4ILqDhbs7fuWfJ7OLBIxJnBP4tfKNZtPcJejEr/ouKnTMCGsYAPmNyIO3y3BKg9Sm087w==" saltValue="j8JmrePmKPYlAw3NDjXv3Q==" spinCount="100000" sheet="1" objects="1" scenarios="1" formatCells="0"/>
  <mergeCells count="164">
    <mergeCell ref="E36:F36"/>
    <mergeCell ref="E35:F35"/>
    <mergeCell ref="E34:F34"/>
    <mergeCell ref="E33:F33"/>
    <mergeCell ref="E32:F32"/>
    <mergeCell ref="G26:H26"/>
    <mergeCell ref="A31:D31"/>
    <mergeCell ref="A4:J12"/>
    <mergeCell ref="A15:J23"/>
    <mergeCell ref="E31:F31"/>
    <mergeCell ref="G31:H31"/>
    <mergeCell ref="I31:J31"/>
    <mergeCell ref="B26:D26"/>
    <mergeCell ref="E49:F49"/>
    <mergeCell ref="E48:F48"/>
    <mergeCell ref="E50:F50"/>
    <mergeCell ref="E51:F51"/>
    <mergeCell ref="E53:F53"/>
    <mergeCell ref="E52:F52"/>
    <mergeCell ref="E37:F37"/>
    <mergeCell ref="E46:F46"/>
    <mergeCell ref="E45:F45"/>
    <mergeCell ref="E44:F44"/>
    <mergeCell ref="E43:F43"/>
    <mergeCell ref="E42:F42"/>
    <mergeCell ref="E41:F41"/>
    <mergeCell ref="E40:F40"/>
    <mergeCell ref="E39:F39"/>
    <mergeCell ref="E38:F38"/>
    <mergeCell ref="E47:F47"/>
    <mergeCell ref="E74:F74"/>
    <mergeCell ref="E73:F73"/>
    <mergeCell ref="E72:F72"/>
    <mergeCell ref="E54:F54"/>
    <mergeCell ref="E64:F64"/>
    <mergeCell ref="E65:F65"/>
    <mergeCell ref="E66:F66"/>
    <mergeCell ref="E63:F63"/>
    <mergeCell ref="E67:F67"/>
    <mergeCell ref="E68:F68"/>
    <mergeCell ref="E55:F55"/>
    <mergeCell ref="E56:F56"/>
    <mergeCell ref="E57:F57"/>
    <mergeCell ref="E62:F62"/>
    <mergeCell ref="E61:F61"/>
    <mergeCell ref="E60:F60"/>
    <mergeCell ref="E59:F59"/>
    <mergeCell ref="E58:F58"/>
    <mergeCell ref="E82:F82"/>
    <mergeCell ref="E81:F81"/>
    <mergeCell ref="E80:F80"/>
    <mergeCell ref="E83:F8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E75:F75"/>
    <mergeCell ref="E79:F79"/>
    <mergeCell ref="E76:F76"/>
    <mergeCell ref="E77:F77"/>
    <mergeCell ref="E78:F78"/>
    <mergeCell ref="E69:F69"/>
    <mergeCell ref="E70:F70"/>
    <mergeCell ref="E71:F71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82:J82"/>
    <mergeCell ref="I83:J83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</mergeCells>
  <pageMargins left="0.70866141732283472" right="0.70866141732283472" top="0.78740157480314965" bottom="0.78740157480314965" header="0.31496062992125984" footer="0.31496062992125984"/>
  <pageSetup paperSize="9" scale="77" fitToWidth="0" fitToHeight="3" orientation="portrait" r:id="rId1"/>
  <headerFooter>
    <oddHeader>&amp;R&amp;G</oddHeader>
    <oddFooter>&amp;LAnlage 3-4
Nachweis Zuverdienst&amp;CBezirk Schwaben
SG2A&amp;RStand 28.01.2026
Seite &amp;P</oddFooter>
  </headerFooter>
  <rowBreaks count="2" manualBreakCount="2">
    <brk id="30" max="9" man="1"/>
    <brk id="58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>
      <pane ySplit="2" topLeftCell="A3" activePane="bottomLeft" state="frozen"/>
      <selection activeCell="H6" sqref="H6"/>
      <selection pane="bottomLeft" activeCell="L9" sqref="L9"/>
    </sheetView>
  </sheetViews>
  <sheetFormatPr baseColWidth="10" defaultColWidth="11.19921875" defaultRowHeight="16.8" x14ac:dyDescent="0.4"/>
  <cols>
    <col min="1" max="1" width="11.19921875" style="18"/>
    <col min="2" max="2" width="20.59765625" style="18" bestFit="1" customWidth="1"/>
    <col min="3" max="4" width="11.19921875" style="18"/>
    <col min="5" max="5" width="16.3984375" style="18" customWidth="1"/>
    <col min="6" max="16384" width="11.19921875" style="18"/>
  </cols>
  <sheetData>
    <row r="1" spans="1:22" x14ac:dyDescent="0.4">
      <c r="G1" s="132" t="s">
        <v>127</v>
      </c>
      <c r="H1" s="132"/>
      <c r="I1" s="132"/>
      <c r="J1" s="132"/>
      <c r="K1" s="132" t="s">
        <v>128</v>
      </c>
      <c r="L1" s="132"/>
      <c r="M1" s="132"/>
      <c r="N1" s="132"/>
    </row>
    <row r="2" spans="1:22" x14ac:dyDescent="0.4">
      <c r="A2" s="18" t="s">
        <v>143</v>
      </c>
      <c r="B2" s="18" t="s">
        <v>239</v>
      </c>
      <c r="C2" s="18" t="s">
        <v>165</v>
      </c>
      <c r="D2" s="18" t="s">
        <v>240</v>
      </c>
      <c r="F2" s="18" t="s">
        <v>98</v>
      </c>
      <c r="G2" s="18" t="s">
        <v>99</v>
      </c>
      <c r="H2" s="18" t="s">
        <v>124</v>
      </c>
      <c r="I2" s="18" t="s">
        <v>96</v>
      </c>
      <c r="J2" s="18" t="s">
        <v>97</v>
      </c>
      <c r="K2" s="18" t="s">
        <v>100</v>
      </c>
      <c r="L2" s="18" t="s">
        <v>129</v>
      </c>
      <c r="M2" s="18" t="s">
        <v>96</v>
      </c>
      <c r="N2" s="18" t="s">
        <v>130</v>
      </c>
      <c r="O2" s="18" t="s">
        <v>97</v>
      </c>
      <c r="P2" s="18" t="s">
        <v>141</v>
      </c>
      <c r="T2" s="18" t="s">
        <v>100</v>
      </c>
    </row>
    <row r="3" spans="1:22" x14ac:dyDescent="0.4">
      <c r="A3" s="18" t="s">
        <v>233</v>
      </c>
      <c r="B3" s="18" t="str">
        <f>Tabelle1!D2</f>
        <v>Münchener Str. 19</v>
      </c>
      <c r="C3" s="18">
        <f>Tabelle1!E2</f>
        <v>86551</v>
      </c>
      <c r="D3" s="18" t="str">
        <f>Tabelle1!F2</f>
        <v>Aichach</v>
      </c>
      <c r="E3" s="21" t="s">
        <v>106</v>
      </c>
      <c r="F3" s="18" t="s">
        <v>39</v>
      </c>
      <c r="G3" s="20">
        <v>17</v>
      </c>
      <c r="H3" s="24">
        <f>IF(G3&gt;15,G3*$V$6,$U$12)</f>
        <v>2.833333333333333</v>
      </c>
      <c r="I3" s="25">
        <f>H3*$V$7</f>
        <v>1.8416666666666666</v>
      </c>
      <c r="J3" s="25">
        <f>H3*$V$8</f>
        <v>0.99166666666666647</v>
      </c>
      <c r="K3" s="22">
        <f>IF(G3&gt;25,$T$3,$T$4)</f>
        <v>0.5</v>
      </c>
      <c r="L3" s="34">
        <v>0.38461538461538458</v>
      </c>
      <c r="M3" s="25">
        <f>H3*L3</f>
        <v>1.0897435897435894</v>
      </c>
      <c r="N3" s="25">
        <f>1-L3</f>
        <v>0.61538461538461542</v>
      </c>
      <c r="O3" s="25">
        <f>H3*N3</f>
        <v>1.7435897435897436</v>
      </c>
      <c r="P3" s="59">
        <v>39</v>
      </c>
      <c r="S3" s="18" t="s">
        <v>267</v>
      </c>
      <c r="T3" s="18">
        <v>0.6</v>
      </c>
    </row>
    <row r="4" spans="1:22" x14ac:dyDescent="0.4">
      <c r="A4" s="18" t="s">
        <v>282</v>
      </c>
      <c r="B4" s="18" t="str">
        <f>Tabelle1!D3</f>
        <v>Th.-Wiedemann-Str. 9</v>
      </c>
      <c r="C4" s="18">
        <f>Tabelle1!E3</f>
        <v>86161</v>
      </c>
      <c r="D4" s="18" t="str">
        <f>Tabelle1!F3</f>
        <v>Augsburg</v>
      </c>
      <c r="E4" s="21" t="s">
        <v>283</v>
      </c>
      <c r="F4" s="18" t="s">
        <v>284</v>
      </c>
      <c r="G4" s="20">
        <v>20</v>
      </c>
      <c r="H4" s="24">
        <f t="shared" ref="H4:H27" si="0">IF(G4&gt;15,G4*$V$6,$U$12)</f>
        <v>3.333333333333333</v>
      </c>
      <c r="I4" s="25">
        <f t="shared" ref="I4:I28" si="1">H4*$V$7</f>
        <v>2.1666666666666665</v>
      </c>
      <c r="J4" s="25">
        <f t="shared" ref="J4:J28" si="2">H4*$V$8</f>
        <v>1.1666666666666665</v>
      </c>
      <c r="K4" s="22">
        <f t="shared" ref="K4:K27" si="3">IF(G4&gt;25,$T$3,$T$4)</f>
        <v>0.5</v>
      </c>
      <c r="L4" s="34">
        <v>1</v>
      </c>
      <c r="M4" s="25">
        <f>H4*L4</f>
        <v>3.333333333333333</v>
      </c>
      <c r="N4" s="25">
        <f t="shared" ref="N4:N27" si="4">1-L4</f>
        <v>0</v>
      </c>
      <c r="O4" s="25">
        <f t="shared" ref="O4:O28" si="5">H4*N4</f>
        <v>0</v>
      </c>
      <c r="P4" s="59">
        <v>39</v>
      </c>
      <c r="Q4" s="21"/>
      <c r="R4" s="21"/>
      <c r="S4" s="21" t="s">
        <v>268</v>
      </c>
      <c r="T4" s="21">
        <v>0.5</v>
      </c>
    </row>
    <row r="5" spans="1:22" x14ac:dyDescent="0.4">
      <c r="A5" s="18" t="s">
        <v>234</v>
      </c>
      <c r="B5" s="18" t="str">
        <f>Tabelle1!D4</f>
        <v>Böheimstr. 6</v>
      </c>
      <c r="C5" s="18">
        <f>Tabelle1!E4</f>
        <v>86153</v>
      </c>
      <c r="D5" s="18" t="str">
        <f>Tabelle1!F4</f>
        <v>Augsburg</v>
      </c>
      <c r="E5" s="21" t="s">
        <v>102</v>
      </c>
      <c r="F5" s="18" t="s">
        <v>69</v>
      </c>
      <c r="G5" s="21">
        <v>30.5</v>
      </c>
      <c r="H5" s="24">
        <f t="shared" si="0"/>
        <v>5.083333333333333</v>
      </c>
      <c r="I5" s="25">
        <f t="shared" si="1"/>
        <v>3.3041666666666667</v>
      </c>
      <c r="J5" s="25">
        <f t="shared" si="2"/>
        <v>1.7791666666666663</v>
      </c>
      <c r="K5" s="22">
        <f t="shared" si="3"/>
        <v>0.6</v>
      </c>
      <c r="L5" s="34">
        <v>0.98691972300589881</v>
      </c>
      <c r="M5" s="25">
        <f t="shared" ref="M5:M28" si="6">H5*L5</f>
        <v>5.0168419252799854</v>
      </c>
      <c r="N5" s="25">
        <f t="shared" si="4"/>
        <v>1.3080276994101192E-2</v>
      </c>
      <c r="O5" s="25">
        <f t="shared" si="5"/>
        <v>6.6491408053347717E-2</v>
      </c>
      <c r="P5" s="59">
        <v>37</v>
      </c>
      <c r="Q5" s="21"/>
      <c r="R5" s="21"/>
      <c r="S5" s="21"/>
      <c r="T5" s="21"/>
    </row>
    <row r="6" spans="1:22" x14ac:dyDescent="0.4">
      <c r="A6" s="18" t="s">
        <v>233</v>
      </c>
      <c r="B6" s="18" t="str">
        <f>Tabelle1!D5</f>
        <v>Kirchbergstr. 23</v>
      </c>
      <c r="C6" s="18">
        <f>Tabelle1!E5</f>
        <v>86157</v>
      </c>
      <c r="D6" s="18" t="str">
        <f>Tabelle1!F5</f>
        <v>Augsburg</v>
      </c>
      <c r="E6" s="21" t="s">
        <v>103</v>
      </c>
      <c r="F6" s="18" t="s">
        <v>67</v>
      </c>
      <c r="G6" s="21">
        <v>29</v>
      </c>
      <c r="H6" s="24">
        <f t="shared" si="0"/>
        <v>4.833333333333333</v>
      </c>
      <c r="I6" s="25">
        <f t="shared" si="1"/>
        <v>3.1416666666666666</v>
      </c>
      <c r="J6" s="25">
        <f t="shared" si="2"/>
        <v>1.6916666666666664</v>
      </c>
      <c r="K6" s="22">
        <f t="shared" si="3"/>
        <v>0.6</v>
      </c>
      <c r="L6" s="34">
        <v>0.78395061728395066</v>
      </c>
      <c r="M6" s="25">
        <f t="shared" si="6"/>
        <v>3.7890946502057612</v>
      </c>
      <c r="N6" s="25">
        <f t="shared" si="4"/>
        <v>0.21604938271604934</v>
      </c>
      <c r="O6" s="25">
        <f t="shared" si="5"/>
        <v>1.0442386831275718</v>
      </c>
      <c r="P6" s="27">
        <v>39</v>
      </c>
      <c r="Q6" s="21"/>
      <c r="R6" s="21"/>
      <c r="S6" s="21"/>
      <c r="T6" s="21" t="s">
        <v>92</v>
      </c>
      <c r="V6" s="21">
        <f>1/6</f>
        <v>0.16666666666666666</v>
      </c>
    </row>
    <row r="7" spans="1:22" x14ac:dyDescent="0.4">
      <c r="A7" s="18" t="s">
        <v>235</v>
      </c>
      <c r="B7" s="18" t="str">
        <f>Tabelle1!D6</f>
        <v>Hofrat-Röhrer-Str. 10 ½</v>
      </c>
      <c r="C7" s="18">
        <f>Tabelle1!E6</f>
        <v>86161</v>
      </c>
      <c r="D7" s="18" t="str">
        <f>Tabelle1!F6</f>
        <v>Augsburg</v>
      </c>
      <c r="E7" s="21" t="s">
        <v>101</v>
      </c>
      <c r="F7" s="18" t="s">
        <v>68</v>
      </c>
      <c r="G7" s="21">
        <v>30</v>
      </c>
      <c r="H7" s="24">
        <f t="shared" si="0"/>
        <v>5</v>
      </c>
      <c r="I7" s="25">
        <f t="shared" si="1"/>
        <v>3.25</v>
      </c>
      <c r="J7" s="25">
        <f t="shared" si="2"/>
        <v>1.75</v>
      </c>
      <c r="K7" s="22">
        <f t="shared" si="3"/>
        <v>0.6</v>
      </c>
      <c r="L7" s="34">
        <v>0.86749116607773857</v>
      </c>
      <c r="M7" s="25">
        <f t="shared" si="6"/>
        <v>4.3374558303886932</v>
      </c>
      <c r="N7" s="25">
        <f t="shared" si="4"/>
        <v>0.13250883392226143</v>
      </c>
      <c r="O7" s="25">
        <f t="shared" si="5"/>
        <v>0.66254416961130713</v>
      </c>
      <c r="P7" s="27">
        <v>40</v>
      </c>
      <c r="Q7" s="21"/>
      <c r="R7" s="21"/>
      <c r="S7" s="21"/>
      <c r="T7" s="21" t="s">
        <v>126</v>
      </c>
      <c r="U7" s="21"/>
      <c r="V7" s="23">
        <v>0.65</v>
      </c>
    </row>
    <row r="8" spans="1:22" x14ac:dyDescent="0.4">
      <c r="A8" s="18" t="s">
        <v>44</v>
      </c>
      <c r="B8" s="18" t="s">
        <v>271</v>
      </c>
      <c r="C8" s="18">
        <v>86152</v>
      </c>
      <c r="D8" s="18" t="str">
        <f>Tabelle1!F7</f>
        <v>Augsburg</v>
      </c>
      <c r="E8" s="21" t="s">
        <v>134</v>
      </c>
      <c r="F8" s="18" t="s">
        <v>135</v>
      </c>
      <c r="G8" s="81">
        <v>20</v>
      </c>
      <c r="H8" s="24">
        <f t="shared" si="0"/>
        <v>3.333333333333333</v>
      </c>
      <c r="I8" s="25">
        <f t="shared" ref="I8" si="7">H8*$V$7</f>
        <v>2.1666666666666665</v>
      </c>
      <c r="J8" s="25">
        <f t="shared" ref="J8" si="8">H8*$V$8</f>
        <v>1.1666666666666665</v>
      </c>
      <c r="K8" s="22">
        <f t="shared" si="3"/>
        <v>0.5</v>
      </c>
      <c r="L8" s="34"/>
      <c r="M8" s="34">
        <f t="shared" ref="M8" si="9">H8*L8</f>
        <v>0</v>
      </c>
      <c r="N8" s="34">
        <f>1-L8</f>
        <v>1</v>
      </c>
      <c r="O8" s="34">
        <f t="shared" ref="O8" si="10">H8*N8</f>
        <v>3.333333333333333</v>
      </c>
      <c r="P8" s="27">
        <v>38.5</v>
      </c>
      <c r="Q8" s="21"/>
      <c r="R8" s="21"/>
      <c r="S8" s="21"/>
      <c r="T8" s="21" t="s">
        <v>125</v>
      </c>
      <c r="U8" s="21"/>
      <c r="V8" s="23">
        <v>0.35</v>
      </c>
    </row>
    <row r="9" spans="1:22" x14ac:dyDescent="0.4">
      <c r="A9" s="18" t="s">
        <v>233</v>
      </c>
      <c r="B9" s="18" t="str">
        <f>Tabelle1!D8</f>
        <v>Am Reitweg 2</v>
      </c>
      <c r="C9" s="18">
        <f>Tabelle1!E8</f>
        <v>89407</v>
      </c>
      <c r="D9" s="18" t="str">
        <f>Tabelle1!F8</f>
        <v>Dillingen</v>
      </c>
      <c r="E9" s="21" t="s">
        <v>114</v>
      </c>
      <c r="F9" s="18" t="s">
        <v>41</v>
      </c>
      <c r="G9" s="21">
        <v>19</v>
      </c>
      <c r="H9" s="24">
        <f t="shared" si="0"/>
        <v>3.1666666666666665</v>
      </c>
      <c r="I9" s="25">
        <f t="shared" si="1"/>
        <v>2.0583333333333331</v>
      </c>
      <c r="J9" s="25">
        <f t="shared" si="2"/>
        <v>1.1083333333333332</v>
      </c>
      <c r="K9" s="22">
        <f t="shared" si="3"/>
        <v>0.5</v>
      </c>
      <c r="L9" s="34">
        <v>0.90604026845637575</v>
      </c>
      <c r="M9" s="25">
        <f t="shared" si="6"/>
        <v>2.8691275167785233</v>
      </c>
      <c r="N9" s="25">
        <f t="shared" si="4"/>
        <v>9.3959731543624248E-2</v>
      </c>
      <c r="O9" s="25">
        <f t="shared" si="5"/>
        <v>0.29753914988814345</v>
      </c>
      <c r="P9" s="27">
        <v>39</v>
      </c>
      <c r="Q9" s="21"/>
      <c r="R9" s="21"/>
      <c r="S9" s="21"/>
      <c r="T9" s="21"/>
    </row>
    <row r="10" spans="1:22" x14ac:dyDescent="0.4">
      <c r="A10" s="18" t="s">
        <v>236</v>
      </c>
      <c r="B10" s="18" t="str">
        <f>Tabelle1!D9</f>
        <v>Zirgesheimer Str. 15</v>
      </c>
      <c r="C10" s="18">
        <f>Tabelle1!E9</f>
        <v>86609</v>
      </c>
      <c r="D10" s="18" t="str">
        <f>Tabelle1!F9</f>
        <v>Donauwörth</v>
      </c>
      <c r="E10" s="21" t="s">
        <v>110</v>
      </c>
      <c r="F10" s="18" t="s">
        <v>42</v>
      </c>
      <c r="G10" s="21">
        <v>16</v>
      </c>
      <c r="H10" s="24">
        <f t="shared" si="0"/>
        <v>2.6666666666666665</v>
      </c>
      <c r="I10" s="25">
        <f t="shared" si="1"/>
        <v>1.7333333333333334</v>
      </c>
      <c r="J10" s="25">
        <f t="shared" si="2"/>
        <v>0.93333333333333324</v>
      </c>
      <c r="K10" s="22">
        <f t="shared" si="3"/>
        <v>0.5</v>
      </c>
      <c r="L10" s="34">
        <v>1</v>
      </c>
      <c r="M10" s="25">
        <f t="shared" si="6"/>
        <v>2.6666666666666665</v>
      </c>
      <c r="N10" s="25">
        <f t="shared" si="4"/>
        <v>0</v>
      </c>
      <c r="O10" s="25">
        <f t="shared" si="5"/>
        <v>0</v>
      </c>
      <c r="P10" s="59">
        <v>39</v>
      </c>
      <c r="Q10" s="21"/>
      <c r="R10" s="21"/>
      <c r="S10" s="21"/>
      <c r="T10" s="21"/>
    </row>
    <row r="11" spans="1:22" x14ac:dyDescent="0.4">
      <c r="A11" s="18" t="s">
        <v>44</v>
      </c>
      <c r="B11" s="18" t="str">
        <f>Tabelle1!D10</f>
        <v>Augustenstr. 14</v>
      </c>
      <c r="C11" s="18">
        <f>Tabelle1!E10</f>
        <v>87629</v>
      </c>
      <c r="D11" s="18" t="str">
        <f>Tabelle1!F10</f>
        <v>Füssen</v>
      </c>
      <c r="E11" s="21" t="s">
        <v>119</v>
      </c>
      <c r="F11" s="18" t="s">
        <v>43</v>
      </c>
      <c r="G11" s="21">
        <v>13</v>
      </c>
      <c r="H11" s="24">
        <f t="shared" si="0"/>
        <v>2.5</v>
      </c>
      <c r="I11" s="25">
        <f t="shared" si="1"/>
        <v>1.625</v>
      </c>
      <c r="J11" s="25">
        <f t="shared" si="2"/>
        <v>0.875</v>
      </c>
      <c r="K11" s="22">
        <f t="shared" si="3"/>
        <v>0.5</v>
      </c>
      <c r="L11" s="34">
        <v>0.9359007164790174</v>
      </c>
      <c r="M11" s="25">
        <f t="shared" si="6"/>
        <v>2.3397517911975436</v>
      </c>
      <c r="N11" s="25">
        <f t="shared" si="4"/>
        <v>6.4099283520982597E-2</v>
      </c>
      <c r="O11" s="25">
        <f t="shared" si="5"/>
        <v>0.16024820880245649</v>
      </c>
      <c r="P11" s="27">
        <v>38.5</v>
      </c>
      <c r="Q11" s="21"/>
      <c r="R11" s="21"/>
      <c r="S11" s="21"/>
      <c r="T11" s="21" t="s">
        <v>140</v>
      </c>
    </row>
    <row r="12" spans="1:22" x14ac:dyDescent="0.4">
      <c r="A12" s="18" t="s">
        <v>44</v>
      </c>
      <c r="B12" s="18" t="str">
        <f>Tabelle1!D11</f>
        <v>Lindenallee 2</v>
      </c>
      <c r="C12" s="18">
        <f>Tabelle1!E11</f>
        <v>89312</v>
      </c>
      <c r="D12" s="18" t="str">
        <f>Tabelle1!F11</f>
        <v>Günzburg</v>
      </c>
      <c r="E12" s="21" t="s">
        <v>113</v>
      </c>
      <c r="F12" s="18" t="s">
        <v>46</v>
      </c>
      <c r="G12" s="21">
        <v>17</v>
      </c>
      <c r="H12" s="24">
        <f t="shared" si="0"/>
        <v>2.833333333333333</v>
      </c>
      <c r="I12" s="25">
        <f t="shared" si="1"/>
        <v>1.8416666666666666</v>
      </c>
      <c r="J12" s="25">
        <f t="shared" si="2"/>
        <v>0.99166666666666647</v>
      </c>
      <c r="K12" s="22">
        <f t="shared" si="3"/>
        <v>0.5</v>
      </c>
      <c r="L12" s="34">
        <v>0.80902748592082052</v>
      </c>
      <c r="M12" s="25">
        <f t="shared" si="6"/>
        <v>2.2922445434423246</v>
      </c>
      <c r="N12" s="25">
        <f t="shared" si="4"/>
        <v>0.19097251407917948</v>
      </c>
      <c r="O12" s="25">
        <f t="shared" si="5"/>
        <v>0.5410887898910085</v>
      </c>
      <c r="P12" s="27">
        <v>38.5</v>
      </c>
      <c r="Q12" s="21"/>
      <c r="R12" s="21"/>
      <c r="S12" s="21"/>
      <c r="T12" s="21" t="s">
        <v>142</v>
      </c>
      <c r="U12" s="18">
        <v>2.5</v>
      </c>
    </row>
    <row r="13" spans="1:22" x14ac:dyDescent="0.4">
      <c r="A13" s="18" t="s">
        <v>235</v>
      </c>
      <c r="B13" s="18" t="str">
        <f>Tabelle1!D12</f>
        <v>Unterer Graben 7</v>
      </c>
      <c r="C13" s="18">
        <f>Tabelle1!E12</f>
        <v>89257</v>
      </c>
      <c r="D13" s="18" t="str">
        <f>Tabelle1!F12</f>
        <v>Illertissen</v>
      </c>
      <c r="E13" s="21" t="s">
        <v>123</v>
      </c>
      <c r="F13" s="18" t="s">
        <v>48</v>
      </c>
      <c r="G13" s="21">
        <v>16</v>
      </c>
      <c r="H13" s="24">
        <f t="shared" si="0"/>
        <v>2.6666666666666665</v>
      </c>
      <c r="I13" s="25">
        <f t="shared" si="1"/>
        <v>1.7333333333333334</v>
      </c>
      <c r="J13" s="25">
        <f t="shared" si="2"/>
        <v>0.93333333333333324</v>
      </c>
      <c r="K13" s="22">
        <f t="shared" si="3"/>
        <v>0.5</v>
      </c>
      <c r="L13" s="34">
        <v>0.64705882352941169</v>
      </c>
      <c r="M13" s="25">
        <f t="shared" si="6"/>
        <v>1.725490196078431</v>
      </c>
      <c r="N13" s="25">
        <f t="shared" si="4"/>
        <v>0.35294117647058831</v>
      </c>
      <c r="O13" s="25">
        <f t="shared" si="5"/>
        <v>0.9411764705882355</v>
      </c>
      <c r="P13" s="27">
        <v>40</v>
      </c>
      <c r="Q13" s="21"/>
      <c r="R13" s="21"/>
      <c r="S13" s="21"/>
      <c r="T13" s="21"/>
    </row>
    <row r="14" spans="1:22" x14ac:dyDescent="0.4">
      <c r="A14" s="18" t="s">
        <v>235</v>
      </c>
      <c r="B14" s="18" t="str">
        <f>Tabelle1!D13</f>
        <v>Sonthofener Str. 17</v>
      </c>
      <c r="C14" s="18">
        <f>Tabelle1!E13</f>
        <v>87509</v>
      </c>
      <c r="D14" s="18" t="str">
        <f>Tabelle1!F13</f>
        <v>Immenstadt</v>
      </c>
      <c r="E14" s="21" t="s">
        <v>116</v>
      </c>
      <c r="F14" s="18" t="s">
        <v>50</v>
      </c>
      <c r="G14" s="21">
        <v>20</v>
      </c>
      <c r="H14" s="24">
        <f t="shared" si="0"/>
        <v>3.333333333333333</v>
      </c>
      <c r="I14" s="25">
        <f t="shared" si="1"/>
        <v>2.1666666666666665</v>
      </c>
      <c r="J14" s="25">
        <f t="shared" si="2"/>
        <v>1.1666666666666665</v>
      </c>
      <c r="K14" s="22">
        <f t="shared" si="3"/>
        <v>0.5</v>
      </c>
      <c r="L14" s="34">
        <v>0.57173447537473232</v>
      </c>
      <c r="M14" s="25">
        <f t="shared" si="6"/>
        <v>1.9057815845824408</v>
      </c>
      <c r="N14" s="25">
        <f t="shared" si="4"/>
        <v>0.42826552462526768</v>
      </c>
      <c r="O14" s="25">
        <f t="shared" si="5"/>
        <v>1.4275517487508922</v>
      </c>
      <c r="P14" s="27">
        <v>40</v>
      </c>
      <c r="Q14" s="21"/>
      <c r="R14" s="21"/>
      <c r="S14" s="21"/>
      <c r="T14" s="21"/>
    </row>
    <row r="15" spans="1:22" x14ac:dyDescent="0.4">
      <c r="A15" s="18" t="s">
        <v>235</v>
      </c>
      <c r="B15" s="18" t="str">
        <f>Tabelle1!D14</f>
        <v>Kemnater Str. 16</v>
      </c>
      <c r="C15" s="18">
        <f>Tabelle1!E14</f>
        <v>87600</v>
      </c>
      <c r="D15" s="18" t="str">
        <f>Tabelle1!F14</f>
        <v>Kaufbeuren</v>
      </c>
      <c r="E15" s="21" t="s">
        <v>118</v>
      </c>
      <c r="F15" s="18" t="s">
        <v>70</v>
      </c>
      <c r="G15" s="21">
        <v>23</v>
      </c>
      <c r="H15" s="24">
        <f t="shared" si="0"/>
        <v>3.833333333333333</v>
      </c>
      <c r="I15" s="25">
        <f t="shared" si="1"/>
        <v>2.4916666666666667</v>
      </c>
      <c r="J15" s="25">
        <f t="shared" si="2"/>
        <v>1.3416666666666666</v>
      </c>
      <c r="K15" s="22">
        <f t="shared" si="3"/>
        <v>0.5</v>
      </c>
      <c r="L15" s="34">
        <v>0.71147540983606561</v>
      </c>
      <c r="M15" s="25">
        <f t="shared" si="6"/>
        <v>2.7273224043715847</v>
      </c>
      <c r="N15" s="25">
        <f t="shared" si="4"/>
        <v>0.28852459016393439</v>
      </c>
      <c r="O15" s="25">
        <f t="shared" si="5"/>
        <v>1.1060109289617484</v>
      </c>
      <c r="P15" s="27">
        <v>38.5</v>
      </c>
      <c r="Q15" s="21"/>
      <c r="R15" s="21"/>
      <c r="S15" s="21"/>
      <c r="T15" s="21"/>
    </row>
    <row r="16" spans="1:22" x14ac:dyDescent="0.4">
      <c r="A16" s="18" t="s">
        <v>44</v>
      </c>
      <c r="B16" s="18" t="str">
        <f>Tabelle1!D15</f>
        <v>Bismarckstr. 20</v>
      </c>
      <c r="C16" s="18">
        <f>Tabelle1!E15</f>
        <v>87600</v>
      </c>
      <c r="D16" s="18" t="str">
        <f>Tabelle1!F15</f>
        <v>Kaufbeuren</v>
      </c>
      <c r="E16" s="21" t="s">
        <v>117</v>
      </c>
      <c r="F16" s="18" t="s">
        <v>71</v>
      </c>
      <c r="G16" s="21">
        <v>27</v>
      </c>
      <c r="H16" s="24">
        <f t="shared" si="0"/>
        <v>4.5</v>
      </c>
      <c r="I16" s="25">
        <f t="shared" si="1"/>
        <v>2.9250000000000003</v>
      </c>
      <c r="J16" s="25">
        <f t="shared" si="2"/>
        <v>1.575</v>
      </c>
      <c r="K16" s="22">
        <f>IF(G16&gt;25,$T$3,$T$4)</f>
        <v>0.6</v>
      </c>
      <c r="L16" s="34">
        <v>0.70375533676047741</v>
      </c>
      <c r="M16" s="25">
        <f t="shared" si="6"/>
        <v>3.1668990154221484</v>
      </c>
      <c r="N16" s="25">
        <f t="shared" si="4"/>
        <v>0.29624466323952259</v>
      </c>
      <c r="O16" s="25">
        <f t="shared" si="5"/>
        <v>1.3331009845778516</v>
      </c>
      <c r="P16" s="27">
        <v>40</v>
      </c>
      <c r="Q16" s="21"/>
      <c r="R16" s="21"/>
      <c r="S16" s="21"/>
      <c r="T16" s="21"/>
    </row>
    <row r="17" spans="1:20" x14ac:dyDescent="0.4">
      <c r="A17" s="18" t="s">
        <v>235</v>
      </c>
      <c r="B17" s="18" t="str">
        <f>Tabelle1!D16</f>
        <v>St.-Mang-Platz 12</v>
      </c>
      <c r="C17" s="18">
        <f>Tabelle1!E16</f>
        <v>87435</v>
      </c>
      <c r="D17" s="18" t="str">
        <f>Tabelle1!F16</f>
        <v>Kempten</v>
      </c>
      <c r="E17" s="21" t="s">
        <v>115</v>
      </c>
      <c r="F17" s="18" t="s">
        <v>54</v>
      </c>
      <c r="G17" s="21">
        <v>29</v>
      </c>
      <c r="H17" s="24">
        <f t="shared" si="0"/>
        <v>4.833333333333333</v>
      </c>
      <c r="I17" s="25">
        <f t="shared" si="1"/>
        <v>3.1416666666666666</v>
      </c>
      <c r="J17" s="25">
        <f t="shared" si="2"/>
        <v>1.6916666666666664</v>
      </c>
      <c r="K17" s="22">
        <f t="shared" si="3"/>
        <v>0.6</v>
      </c>
      <c r="L17" s="34">
        <v>1</v>
      </c>
      <c r="M17" s="25">
        <f t="shared" si="6"/>
        <v>4.833333333333333</v>
      </c>
      <c r="N17" s="25">
        <f t="shared" si="4"/>
        <v>0</v>
      </c>
      <c r="O17" s="25">
        <f t="shared" si="5"/>
        <v>0</v>
      </c>
      <c r="P17" s="27">
        <v>40</v>
      </c>
      <c r="Q17" s="21"/>
      <c r="R17" s="21"/>
      <c r="S17" s="21"/>
      <c r="T17" s="20"/>
    </row>
    <row r="18" spans="1:20" x14ac:dyDescent="0.4">
      <c r="A18" s="18" t="s">
        <v>235</v>
      </c>
      <c r="B18" s="18" t="str">
        <f>Tabelle1!D17</f>
        <v>Mindelheimer Str. 20</v>
      </c>
      <c r="C18" s="18">
        <f>Tabelle1!E17</f>
        <v>86381</v>
      </c>
      <c r="D18" s="18" t="str">
        <f>Tabelle1!F17</f>
        <v>Krumbach</v>
      </c>
      <c r="E18" s="21" t="s">
        <v>108</v>
      </c>
      <c r="F18" s="18" t="s">
        <v>55</v>
      </c>
      <c r="G18" s="21">
        <v>14</v>
      </c>
      <c r="H18" s="24">
        <f t="shared" si="0"/>
        <v>2.5</v>
      </c>
      <c r="I18" s="25">
        <f t="shared" si="1"/>
        <v>1.625</v>
      </c>
      <c r="J18" s="25">
        <f t="shared" si="2"/>
        <v>0.875</v>
      </c>
      <c r="K18" s="22">
        <f t="shared" si="3"/>
        <v>0.5</v>
      </c>
      <c r="L18" s="34">
        <v>0.93534932221063616</v>
      </c>
      <c r="M18" s="25">
        <f t="shared" si="6"/>
        <v>2.3383733055265905</v>
      </c>
      <c r="N18" s="25">
        <f t="shared" si="4"/>
        <v>6.4650677789363842E-2</v>
      </c>
      <c r="O18" s="25">
        <f t="shared" si="5"/>
        <v>0.1616266944734096</v>
      </c>
      <c r="P18" s="27">
        <v>38.5</v>
      </c>
      <c r="Q18" s="21"/>
      <c r="R18" s="21"/>
      <c r="S18" s="21"/>
      <c r="T18" s="20"/>
    </row>
    <row r="19" spans="1:20" x14ac:dyDescent="0.4">
      <c r="A19" s="18" t="s">
        <v>44</v>
      </c>
      <c r="B19" s="18" t="str">
        <f>Tabelle1!D18</f>
        <v>Sedanstr. 4 a</v>
      </c>
      <c r="C19" s="18">
        <f>Tabelle1!E18</f>
        <v>88161</v>
      </c>
      <c r="D19" s="18" t="str">
        <f>Tabelle1!F18</f>
        <v>Lindenberg</v>
      </c>
      <c r="E19" s="21" t="s">
        <v>122</v>
      </c>
      <c r="F19" s="18" t="s">
        <v>56</v>
      </c>
      <c r="G19" s="21">
        <v>16.5</v>
      </c>
      <c r="H19" s="24">
        <f t="shared" si="0"/>
        <v>2.75</v>
      </c>
      <c r="I19" s="25">
        <f t="shared" si="1"/>
        <v>1.7875000000000001</v>
      </c>
      <c r="J19" s="25">
        <f t="shared" si="2"/>
        <v>0.96249999999999991</v>
      </c>
      <c r="K19" s="22">
        <f t="shared" si="3"/>
        <v>0.5</v>
      </c>
      <c r="L19" s="34">
        <v>1</v>
      </c>
      <c r="M19" s="25">
        <f t="shared" si="6"/>
        <v>2.75</v>
      </c>
      <c r="N19" s="25">
        <f t="shared" si="4"/>
        <v>0</v>
      </c>
      <c r="O19" s="25">
        <f t="shared" si="5"/>
        <v>0</v>
      </c>
      <c r="P19" s="27">
        <v>40</v>
      </c>
      <c r="Q19" s="21"/>
      <c r="R19" s="21"/>
      <c r="S19" s="21"/>
      <c r="T19" s="20"/>
    </row>
    <row r="20" spans="1:20" x14ac:dyDescent="0.4">
      <c r="A20" s="18" t="s">
        <v>235</v>
      </c>
      <c r="B20" s="18" t="str">
        <f>Tabelle1!D19</f>
        <v>Hauptstr. 56 d</v>
      </c>
      <c r="C20" s="18">
        <f>Tabelle1!E19</f>
        <v>86405</v>
      </c>
      <c r="D20" s="18" t="str">
        <f>Tabelle1!F19</f>
        <v>Meitingen</v>
      </c>
      <c r="E20" s="21" t="s">
        <v>104</v>
      </c>
      <c r="F20" s="18" t="s">
        <v>57</v>
      </c>
      <c r="G20" s="21">
        <v>13</v>
      </c>
      <c r="H20" s="24">
        <f t="shared" si="0"/>
        <v>2.5</v>
      </c>
      <c r="I20" s="25">
        <f t="shared" si="1"/>
        <v>1.625</v>
      </c>
      <c r="J20" s="25">
        <f t="shared" si="2"/>
        <v>0.875</v>
      </c>
      <c r="K20" s="22">
        <f t="shared" si="3"/>
        <v>0.5</v>
      </c>
      <c r="L20" s="34">
        <v>1</v>
      </c>
      <c r="M20" s="25">
        <f t="shared" si="6"/>
        <v>2.5</v>
      </c>
      <c r="N20" s="25">
        <f t="shared" si="4"/>
        <v>0</v>
      </c>
      <c r="O20" s="25">
        <f t="shared" si="5"/>
        <v>0</v>
      </c>
      <c r="P20" s="27">
        <v>40</v>
      </c>
      <c r="Q20" s="21"/>
      <c r="R20" s="21"/>
      <c r="S20" s="21"/>
      <c r="T20" s="20"/>
    </row>
    <row r="21" spans="1:20" x14ac:dyDescent="0.4">
      <c r="A21" s="18" t="s">
        <v>235</v>
      </c>
      <c r="B21" s="18" t="str">
        <f>Tabelle1!D20</f>
        <v>In der Kappel 2</v>
      </c>
      <c r="C21" s="18">
        <f>Tabelle1!E20</f>
        <v>87700</v>
      </c>
      <c r="D21" s="18" t="str">
        <f>Tabelle1!F20</f>
        <v>Memmingen</v>
      </c>
      <c r="E21" s="21" t="s">
        <v>120</v>
      </c>
      <c r="F21" s="18" t="s">
        <v>58</v>
      </c>
      <c r="G21" s="21">
        <v>23</v>
      </c>
      <c r="H21" s="24">
        <f t="shared" si="0"/>
        <v>3.833333333333333</v>
      </c>
      <c r="I21" s="25">
        <f t="shared" si="1"/>
        <v>2.4916666666666667</v>
      </c>
      <c r="J21" s="25">
        <f t="shared" si="2"/>
        <v>1.3416666666666666</v>
      </c>
      <c r="K21" s="22">
        <f t="shared" si="3"/>
        <v>0.5</v>
      </c>
      <c r="L21" s="34">
        <v>0.76546762589928063</v>
      </c>
      <c r="M21" s="25">
        <f t="shared" si="6"/>
        <v>2.9342925659472421</v>
      </c>
      <c r="N21" s="25">
        <f t="shared" si="4"/>
        <v>0.23453237410071937</v>
      </c>
      <c r="O21" s="25">
        <f t="shared" si="5"/>
        <v>0.89904076738609084</v>
      </c>
      <c r="P21" s="27">
        <v>40</v>
      </c>
      <c r="Q21" s="21"/>
      <c r="R21" s="21"/>
      <c r="S21" s="21"/>
      <c r="T21" s="20"/>
    </row>
    <row r="22" spans="1:20" x14ac:dyDescent="0.4">
      <c r="A22" s="18" t="s">
        <v>235</v>
      </c>
      <c r="B22" s="18" t="str">
        <f>Tabelle1!D21</f>
        <v>Herzog-Wilhelm-Str. 1</v>
      </c>
      <c r="C22" s="18">
        <f>Tabelle1!E21</f>
        <v>86415</v>
      </c>
      <c r="D22" s="18" t="str">
        <f>Tabelle1!F21</f>
        <v>Mering</v>
      </c>
      <c r="E22" s="21" t="s">
        <v>105</v>
      </c>
      <c r="F22" s="18" t="s">
        <v>59</v>
      </c>
      <c r="G22" s="21">
        <v>15</v>
      </c>
      <c r="H22" s="24">
        <f t="shared" si="0"/>
        <v>2.5</v>
      </c>
      <c r="I22" s="25">
        <f t="shared" si="1"/>
        <v>1.625</v>
      </c>
      <c r="J22" s="25">
        <f t="shared" si="2"/>
        <v>0.875</v>
      </c>
      <c r="K22" s="22">
        <f t="shared" si="3"/>
        <v>0.5</v>
      </c>
      <c r="L22" s="34">
        <v>0.93006993006993</v>
      </c>
      <c r="M22" s="25">
        <f t="shared" si="6"/>
        <v>2.325174825174825</v>
      </c>
      <c r="N22" s="25">
        <f t="shared" si="4"/>
        <v>6.9930069930070005E-2</v>
      </c>
      <c r="O22" s="25">
        <f t="shared" si="5"/>
        <v>0.17482517482517501</v>
      </c>
      <c r="P22" s="27">
        <v>40</v>
      </c>
      <c r="Q22" s="21"/>
      <c r="R22" s="21"/>
      <c r="S22" s="21"/>
      <c r="T22" s="20"/>
    </row>
    <row r="23" spans="1:20" x14ac:dyDescent="0.4">
      <c r="A23" s="18" t="s">
        <v>235</v>
      </c>
      <c r="B23" s="18" t="str">
        <f>Tabelle1!D22</f>
        <v>Hallstattstr. 14</v>
      </c>
      <c r="C23" s="18">
        <f>Tabelle1!E22</f>
        <v>87719</v>
      </c>
      <c r="D23" s="18" t="str">
        <f>Tabelle1!F22</f>
        <v>Mindelheim</v>
      </c>
      <c r="E23" s="21" t="s">
        <v>121</v>
      </c>
      <c r="F23" s="18" t="s">
        <v>61</v>
      </c>
      <c r="G23" s="21">
        <v>16</v>
      </c>
      <c r="H23" s="24">
        <f t="shared" si="0"/>
        <v>2.6666666666666665</v>
      </c>
      <c r="I23" s="25">
        <f t="shared" si="1"/>
        <v>1.7333333333333334</v>
      </c>
      <c r="J23" s="25">
        <f t="shared" si="2"/>
        <v>0.93333333333333324</v>
      </c>
      <c r="K23" s="22">
        <f t="shared" si="3"/>
        <v>0.5</v>
      </c>
      <c r="L23" s="34">
        <v>0.93473684210526298</v>
      </c>
      <c r="M23" s="25">
        <f t="shared" si="6"/>
        <v>2.4926315789473676</v>
      </c>
      <c r="N23" s="25">
        <f t="shared" si="4"/>
        <v>6.5263157894737023E-2</v>
      </c>
      <c r="O23" s="25">
        <f t="shared" si="5"/>
        <v>0.17403508771929871</v>
      </c>
      <c r="P23" s="27">
        <v>40</v>
      </c>
      <c r="Q23" s="21"/>
      <c r="R23" s="21"/>
      <c r="S23" s="21"/>
      <c r="T23" s="20"/>
    </row>
    <row r="24" spans="1:20" x14ac:dyDescent="0.4">
      <c r="A24" s="18" t="s">
        <v>235</v>
      </c>
      <c r="B24" s="18" t="str">
        <f>Tabelle1!D23</f>
        <v>Gartenstraße 20</v>
      </c>
      <c r="C24" s="18">
        <f>Tabelle1!E23</f>
        <v>89231</v>
      </c>
      <c r="D24" s="18" t="str">
        <f>Tabelle1!F23</f>
        <v>Neu-Ulm</v>
      </c>
      <c r="E24" s="21" t="s">
        <v>112</v>
      </c>
      <c r="F24" s="18" t="s">
        <v>62</v>
      </c>
      <c r="G24" s="21">
        <v>23</v>
      </c>
      <c r="H24" s="24">
        <f t="shared" si="0"/>
        <v>3.833333333333333</v>
      </c>
      <c r="I24" s="25">
        <f t="shared" si="1"/>
        <v>2.4916666666666667</v>
      </c>
      <c r="J24" s="25">
        <f t="shared" si="2"/>
        <v>1.3416666666666666</v>
      </c>
      <c r="K24" s="22">
        <f t="shared" si="3"/>
        <v>0.5</v>
      </c>
      <c r="L24" s="34">
        <v>0.79120879120879106</v>
      </c>
      <c r="M24" s="25">
        <f t="shared" si="6"/>
        <v>3.032967032967032</v>
      </c>
      <c r="N24" s="25">
        <f t="shared" si="4"/>
        <v>0.20879120879120894</v>
      </c>
      <c r="O24" s="25">
        <f t="shared" si="5"/>
        <v>0.80036630036630085</v>
      </c>
      <c r="P24" s="27">
        <v>40</v>
      </c>
      <c r="Q24" s="21"/>
      <c r="R24" s="21"/>
      <c r="S24" s="21"/>
      <c r="T24" s="20"/>
    </row>
    <row r="25" spans="1:20" x14ac:dyDescent="0.4">
      <c r="A25" s="18" t="s">
        <v>237</v>
      </c>
      <c r="B25" s="18" t="str">
        <f>Tabelle1!D24</f>
        <v>Glashütter Str. 2</v>
      </c>
      <c r="C25" s="18">
        <f>Tabelle1!E24</f>
        <v>86720</v>
      </c>
      <c r="D25" s="18" t="str">
        <f>Tabelle1!F24</f>
        <v>Nördlingen</v>
      </c>
      <c r="E25" s="21" t="s">
        <v>111</v>
      </c>
      <c r="F25" s="18" t="s">
        <v>63</v>
      </c>
      <c r="G25" s="21">
        <v>17</v>
      </c>
      <c r="H25" s="24">
        <f t="shared" si="0"/>
        <v>2.833333333333333</v>
      </c>
      <c r="I25" s="25">
        <f t="shared" si="1"/>
        <v>1.8416666666666666</v>
      </c>
      <c r="J25" s="25">
        <f t="shared" si="2"/>
        <v>0.99166666666666647</v>
      </c>
      <c r="K25" s="22">
        <f t="shared" si="3"/>
        <v>0.5</v>
      </c>
      <c r="L25" s="34">
        <v>0.40350877192982459</v>
      </c>
      <c r="M25" s="25">
        <f t="shared" si="6"/>
        <v>1.1432748538011697</v>
      </c>
      <c r="N25" s="25">
        <f t="shared" si="4"/>
        <v>0.59649122807017541</v>
      </c>
      <c r="O25" s="25">
        <f t="shared" si="5"/>
        <v>1.6900584795321634</v>
      </c>
      <c r="P25" s="27">
        <v>39</v>
      </c>
      <c r="Q25" s="21"/>
      <c r="R25" s="21"/>
      <c r="S25" s="21"/>
      <c r="T25" s="20"/>
    </row>
    <row r="26" spans="1:20" x14ac:dyDescent="0.4">
      <c r="A26" s="18" t="s">
        <v>238</v>
      </c>
      <c r="B26" s="18" t="str">
        <f>Tabelle1!D25</f>
        <v>Ferdinand-Wagner-Str. 3</v>
      </c>
      <c r="C26" s="18">
        <f>Tabelle1!E25</f>
        <v>86830</v>
      </c>
      <c r="D26" s="18" t="str">
        <f>Tabelle1!F25</f>
        <v>Schwabmünchen</v>
      </c>
      <c r="E26" s="21" t="s">
        <v>107</v>
      </c>
      <c r="F26" s="18" t="s">
        <v>64</v>
      </c>
      <c r="G26" s="21">
        <v>15</v>
      </c>
      <c r="H26" s="24">
        <f t="shared" si="0"/>
        <v>2.5</v>
      </c>
      <c r="I26" s="25">
        <f t="shared" si="1"/>
        <v>1.625</v>
      </c>
      <c r="J26" s="25">
        <f t="shared" si="2"/>
        <v>0.875</v>
      </c>
      <c r="K26" s="22">
        <f t="shared" si="3"/>
        <v>0.5</v>
      </c>
      <c r="L26" s="34">
        <v>1</v>
      </c>
      <c r="M26" s="25">
        <f t="shared" si="6"/>
        <v>2.5</v>
      </c>
      <c r="N26" s="25">
        <f t="shared" si="4"/>
        <v>0</v>
      </c>
      <c r="O26" s="25">
        <f t="shared" si="5"/>
        <v>0</v>
      </c>
      <c r="P26" s="27">
        <v>39</v>
      </c>
      <c r="Q26" s="21"/>
      <c r="R26" s="21"/>
      <c r="S26" s="21"/>
      <c r="T26" s="20"/>
    </row>
    <row r="27" spans="1:20" x14ac:dyDescent="0.4">
      <c r="A27" s="18" t="s">
        <v>238</v>
      </c>
      <c r="B27" s="18" t="str">
        <f>Tabelle1!D26</f>
        <v>Augsburger Str. 38</v>
      </c>
      <c r="C27" s="18">
        <f>Tabelle1!E26</f>
        <v>86441</v>
      </c>
      <c r="D27" s="18" t="str">
        <f>Tabelle1!F26</f>
        <v>Zusmarshausen</v>
      </c>
      <c r="E27" s="21" t="s">
        <v>109</v>
      </c>
      <c r="F27" s="18" t="s">
        <v>65</v>
      </c>
      <c r="G27" s="21">
        <v>13</v>
      </c>
      <c r="H27" s="24">
        <f t="shared" si="0"/>
        <v>2.5</v>
      </c>
      <c r="I27" s="25">
        <f t="shared" si="1"/>
        <v>1.625</v>
      </c>
      <c r="J27" s="25">
        <f t="shared" si="2"/>
        <v>0.875</v>
      </c>
      <c r="K27" s="22">
        <f t="shared" si="3"/>
        <v>0.5</v>
      </c>
      <c r="L27" s="34">
        <v>0.65269461077844315</v>
      </c>
      <c r="M27" s="25">
        <f t="shared" si="6"/>
        <v>1.6317365269461079</v>
      </c>
      <c r="N27" s="25">
        <f t="shared" si="4"/>
        <v>0.34730538922155685</v>
      </c>
      <c r="O27" s="25">
        <f t="shared" si="5"/>
        <v>0.86826347305389207</v>
      </c>
      <c r="P27" s="27">
        <v>39</v>
      </c>
      <c r="Q27" s="21"/>
      <c r="R27" s="21"/>
      <c r="S27" s="21"/>
      <c r="T27" s="20"/>
    </row>
    <row r="28" spans="1:20" x14ac:dyDescent="0.4">
      <c r="B28" s="18" t="s">
        <v>76</v>
      </c>
      <c r="F28" s="20" t="s">
        <v>76</v>
      </c>
      <c r="G28" s="20">
        <v>0</v>
      </c>
      <c r="H28" s="24">
        <v>0</v>
      </c>
      <c r="I28" s="25">
        <f t="shared" si="1"/>
        <v>0</v>
      </c>
      <c r="J28" s="25">
        <f t="shared" si="2"/>
        <v>0</v>
      </c>
      <c r="K28" s="22">
        <v>0</v>
      </c>
      <c r="L28" s="34">
        <v>0</v>
      </c>
      <c r="M28" s="25">
        <f t="shared" si="6"/>
        <v>0</v>
      </c>
      <c r="N28" s="25">
        <v>0</v>
      </c>
      <c r="O28" s="27">
        <f t="shared" si="5"/>
        <v>0</v>
      </c>
      <c r="P28" s="27">
        <v>0</v>
      </c>
      <c r="T28" s="20"/>
    </row>
    <row r="29" spans="1:20" x14ac:dyDescent="0.4">
      <c r="T29" s="20"/>
    </row>
    <row r="30" spans="1:20" x14ac:dyDescent="0.4">
      <c r="E30" s="18" t="s">
        <v>38</v>
      </c>
      <c r="G30" s="18">
        <f>SUM(G3:G27)</f>
        <v>492</v>
      </c>
      <c r="H30" s="25">
        <f>SUM(H3:H27)</f>
        <v>83.166666666666671</v>
      </c>
      <c r="I30" s="25">
        <f>SUM(I3:I27)</f>
        <v>54.058333333333337</v>
      </c>
      <c r="J30" s="25">
        <f>SUM(J3:J27)</f>
        <v>29.108333333333327</v>
      </c>
      <c r="K30" s="24">
        <f>SUM(K3:K27)</f>
        <v>13</v>
      </c>
      <c r="L30" s="24">
        <f>SUM(L3:L27)/25</f>
        <v>0.78884021206168187</v>
      </c>
      <c r="T30" s="20"/>
    </row>
    <row r="31" spans="1:20" x14ac:dyDescent="0.4">
      <c r="E31" s="26"/>
      <c r="F31" s="26"/>
      <c r="T31" s="20"/>
    </row>
    <row r="32" spans="1:20" x14ac:dyDescent="0.4">
      <c r="D32" s="26"/>
      <c r="E32" s="26"/>
      <c r="S32" s="20"/>
    </row>
    <row r="33" spans="4:19" x14ac:dyDescent="0.4">
      <c r="D33" s="21"/>
      <c r="E33" s="21"/>
      <c r="S33" s="20"/>
    </row>
    <row r="34" spans="4:19" x14ac:dyDescent="0.4">
      <c r="E34" s="21"/>
      <c r="S34" s="20"/>
    </row>
    <row r="35" spans="4:19" x14ac:dyDescent="0.4">
      <c r="E35" s="21"/>
      <c r="S35" s="20"/>
    </row>
    <row r="36" spans="4:19" x14ac:dyDescent="0.4">
      <c r="E36" s="21"/>
      <c r="S36" s="20"/>
    </row>
    <row r="37" spans="4:19" x14ac:dyDescent="0.4">
      <c r="E37" s="21"/>
      <c r="S37" s="20"/>
    </row>
    <row r="38" spans="4:19" x14ac:dyDescent="0.4">
      <c r="E38" s="21"/>
      <c r="S38" s="20"/>
    </row>
    <row r="39" spans="4:19" x14ac:dyDescent="0.4">
      <c r="E39" s="21"/>
      <c r="S39" s="20"/>
    </row>
    <row r="40" spans="4:19" x14ac:dyDescent="0.4">
      <c r="E40" s="21"/>
      <c r="S40" s="20"/>
    </row>
    <row r="41" spans="4:19" x14ac:dyDescent="0.4">
      <c r="E41" s="21"/>
      <c r="S41" s="20"/>
    </row>
    <row r="42" spans="4:19" x14ac:dyDescent="0.4">
      <c r="E42" s="21"/>
      <c r="S42" s="20"/>
    </row>
    <row r="43" spans="4:19" x14ac:dyDescent="0.4">
      <c r="E43" s="21"/>
      <c r="F43" s="25"/>
      <c r="G43" s="25"/>
    </row>
    <row r="44" spans="4:19" x14ac:dyDescent="0.4">
      <c r="E44" s="21"/>
    </row>
    <row r="45" spans="4:19" x14ac:dyDescent="0.4">
      <c r="E45" s="21"/>
    </row>
    <row r="46" spans="4:19" x14ac:dyDescent="0.4">
      <c r="E46" s="21"/>
    </row>
    <row r="47" spans="4:19" x14ac:dyDescent="0.4">
      <c r="E47" s="21"/>
    </row>
    <row r="48" spans="4:19" x14ac:dyDescent="0.4">
      <c r="E48" s="21"/>
    </row>
    <row r="49" spans="5:7" x14ac:dyDescent="0.4">
      <c r="E49" s="21"/>
    </row>
    <row r="50" spans="5:7" x14ac:dyDescent="0.4">
      <c r="E50" s="21"/>
    </row>
    <row r="51" spans="5:7" x14ac:dyDescent="0.4">
      <c r="E51" s="21"/>
    </row>
    <row r="52" spans="5:7" x14ac:dyDescent="0.4">
      <c r="E52" s="21"/>
    </row>
    <row r="53" spans="5:7" x14ac:dyDescent="0.4">
      <c r="E53" s="21"/>
    </row>
    <row r="54" spans="5:7" x14ac:dyDescent="0.4">
      <c r="E54" s="21"/>
    </row>
    <row r="55" spans="5:7" x14ac:dyDescent="0.4">
      <c r="E55" s="21"/>
    </row>
    <row r="56" spans="5:7" x14ac:dyDescent="0.4">
      <c r="E56" s="21"/>
    </row>
    <row r="57" spans="5:7" x14ac:dyDescent="0.4">
      <c r="F57" s="25"/>
      <c r="G57" s="25"/>
    </row>
  </sheetData>
  <sheetProtection algorithmName="SHA-512" hashValue="qBClEeJnNUebwmfYwpaAlxo/4tmgEajLW38JQwq+LrSmaUxoDhLdjWCGPcjRPABU13QgCuT/0q4bnsiND9Safg==" saltValue="uz+GLcTtG4AisbEojz2/AQ==" spinCount="100000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6"/>
  <sheetViews>
    <sheetView topLeftCell="C1" workbookViewId="0">
      <selection activeCell="H10" sqref="H10"/>
    </sheetView>
  </sheetViews>
  <sheetFormatPr baseColWidth="10" defaultColWidth="11.19921875" defaultRowHeight="16.8" x14ac:dyDescent="0.4"/>
  <cols>
    <col min="1" max="1" width="26.5" style="18" customWidth="1"/>
    <col min="2" max="2" width="42.69921875" style="18" customWidth="1"/>
    <col min="3" max="3" width="50.3984375" style="18" customWidth="1"/>
    <col min="4" max="4" width="20.09765625" style="18" customWidth="1"/>
    <col min="5" max="5" width="5.8984375" style="18" customWidth="1"/>
    <col min="6" max="6" width="14.19921875" style="18" customWidth="1"/>
    <col min="7" max="9" width="17.3984375" style="18" customWidth="1"/>
    <col min="10" max="13" width="11" style="18" customWidth="1"/>
    <col min="14" max="16384" width="11.19921875" style="18"/>
  </cols>
  <sheetData>
    <row r="1" spans="1:10" x14ac:dyDescent="0.4">
      <c r="B1" s="18" t="s">
        <v>163</v>
      </c>
      <c r="C1" s="18" t="s">
        <v>143</v>
      </c>
      <c r="D1" s="18" t="s">
        <v>164</v>
      </c>
      <c r="E1" s="18" t="s">
        <v>165</v>
      </c>
      <c r="F1" s="18" t="s">
        <v>144</v>
      </c>
      <c r="G1" s="18" t="s">
        <v>166</v>
      </c>
      <c r="H1" s="18" t="s">
        <v>157</v>
      </c>
      <c r="I1" s="18" t="s">
        <v>93</v>
      </c>
      <c r="J1" s="18" t="s">
        <v>167</v>
      </c>
    </row>
    <row r="2" spans="1:10" x14ac:dyDescent="0.4">
      <c r="A2" s="18" t="s">
        <v>168</v>
      </c>
      <c r="B2" s="18" t="s">
        <v>169</v>
      </c>
      <c r="C2" s="18" t="s">
        <v>170</v>
      </c>
      <c r="D2" s="18" t="s">
        <v>168</v>
      </c>
      <c r="E2" s="18">
        <v>86551</v>
      </c>
      <c r="F2" s="18" t="s">
        <v>39</v>
      </c>
      <c r="G2" s="18" t="s">
        <v>171</v>
      </c>
      <c r="J2" s="18">
        <f>Angaben!G3</f>
        <v>17</v>
      </c>
    </row>
    <row r="3" spans="1:10" x14ac:dyDescent="0.4">
      <c r="A3" s="18" t="s">
        <v>172</v>
      </c>
      <c r="B3" s="18" t="s">
        <v>273</v>
      </c>
      <c r="C3" s="18" t="s">
        <v>173</v>
      </c>
      <c r="D3" s="18" t="s">
        <v>172</v>
      </c>
      <c r="E3" s="18">
        <v>86161</v>
      </c>
      <c r="F3" s="18" t="s">
        <v>40</v>
      </c>
      <c r="G3" s="18" t="s">
        <v>174</v>
      </c>
      <c r="J3" s="18">
        <f>Angaben!G6</f>
        <v>29</v>
      </c>
    </row>
    <row r="4" spans="1:10" x14ac:dyDescent="0.4">
      <c r="A4" s="18" t="s">
        <v>175</v>
      </c>
      <c r="B4" s="18" t="s">
        <v>169</v>
      </c>
      <c r="C4" s="18" t="s">
        <v>176</v>
      </c>
      <c r="D4" s="18" t="s">
        <v>175</v>
      </c>
      <c r="E4" s="18">
        <v>86153</v>
      </c>
      <c r="F4" s="18" t="s">
        <v>40</v>
      </c>
      <c r="G4" s="18" t="s">
        <v>177</v>
      </c>
      <c r="J4" s="18">
        <f>Angaben!G7</f>
        <v>30</v>
      </c>
    </row>
    <row r="5" spans="1:10" x14ac:dyDescent="0.4">
      <c r="A5" s="18" t="s">
        <v>178</v>
      </c>
      <c r="B5" s="18" t="s">
        <v>179</v>
      </c>
      <c r="C5" s="18" t="s">
        <v>180</v>
      </c>
      <c r="D5" s="18" t="s">
        <v>178</v>
      </c>
      <c r="E5" s="18">
        <v>86157</v>
      </c>
      <c r="F5" s="18" t="s">
        <v>40</v>
      </c>
      <c r="G5" s="18" t="s">
        <v>181</v>
      </c>
      <c r="J5" s="18">
        <f>Angaben!G5</f>
        <v>30.5</v>
      </c>
    </row>
    <row r="6" spans="1:10" ht="33.6" x14ac:dyDescent="0.4">
      <c r="A6" s="18" t="s">
        <v>182</v>
      </c>
      <c r="B6" s="18" t="s">
        <v>183</v>
      </c>
      <c r="C6" s="39" t="s">
        <v>173</v>
      </c>
      <c r="D6" s="18" t="s">
        <v>182</v>
      </c>
      <c r="E6" s="18">
        <v>86161</v>
      </c>
      <c r="F6" s="18" t="s">
        <v>40</v>
      </c>
      <c r="G6" s="39" t="s">
        <v>184</v>
      </c>
      <c r="H6" s="39"/>
      <c r="I6" s="39"/>
      <c r="J6" s="18">
        <f>Angaben!G4</f>
        <v>20</v>
      </c>
    </row>
    <row r="7" spans="1:10" x14ac:dyDescent="0.4">
      <c r="B7" s="18" t="s">
        <v>222</v>
      </c>
      <c r="C7" s="18" t="s">
        <v>189</v>
      </c>
      <c r="D7" s="18" t="s">
        <v>271</v>
      </c>
      <c r="E7" s="18">
        <v>86152</v>
      </c>
      <c r="F7" s="18" t="s">
        <v>40</v>
      </c>
      <c r="G7" s="39"/>
      <c r="H7" s="39"/>
      <c r="I7" s="39"/>
      <c r="J7" s="18">
        <f>Angaben!G8</f>
        <v>20</v>
      </c>
    </row>
    <row r="8" spans="1:10" x14ac:dyDescent="0.4">
      <c r="A8" s="18" t="s">
        <v>73</v>
      </c>
      <c r="B8" s="18" t="s">
        <v>169</v>
      </c>
      <c r="C8" s="18" t="s">
        <v>185</v>
      </c>
      <c r="D8" s="18" t="s">
        <v>73</v>
      </c>
      <c r="E8" s="18">
        <v>89407</v>
      </c>
      <c r="F8" s="18" t="s">
        <v>41</v>
      </c>
      <c r="G8" s="18" t="s">
        <v>186</v>
      </c>
      <c r="J8" s="18">
        <f>Angaben!G9</f>
        <v>19</v>
      </c>
    </row>
    <row r="9" spans="1:10" x14ac:dyDescent="0.4">
      <c r="A9" s="18" t="s">
        <v>187</v>
      </c>
      <c r="B9" s="18" t="s">
        <v>169</v>
      </c>
      <c r="C9" s="18" t="s">
        <v>72</v>
      </c>
      <c r="D9" s="18" t="s">
        <v>187</v>
      </c>
      <c r="E9" s="18">
        <v>86609</v>
      </c>
      <c r="F9" s="18" t="s">
        <v>42</v>
      </c>
      <c r="G9" s="18" t="s">
        <v>188</v>
      </c>
      <c r="J9" s="18">
        <f>Angaben!G10</f>
        <v>16</v>
      </c>
    </row>
    <row r="10" spans="1:10" ht="33.6" x14ac:dyDescent="0.4">
      <c r="A10" s="18" t="s">
        <v>45</v>
      </c>
      <c r="B10" s="39" t="s">
        <v>223</v>
      </c>
      <c r="C10" s="18" t="s">
        <v>189</v>
      </c>
      <c r="D10" s="18" t="s">
        <v>45</v>
      </c>
      <c r="E10" s="18">
        <v>87629</v>
      </c>
      <c r="F10" s="18" t="s">
        <v>43</v>
      </c>
      <c r="G10" s="18" t="s">
        <v>190</v>
      </c>
      <c r="J10" s="18">
        <f>Angaben!G11</f>
        <v>13</v>
      </c>
    </row>
    <row r="11" spans="1:10" ht="33.6" x14ac:dyDescent="0.4">
      <c r="A11" s="18" t="s">
        <v>47</v>
      </c>
      <c r="B11" s="39" t="s">
        <v>224</v>
      </c>
      <c r="C11" s="18" t="s">
        <v>189</v>
      </c>
      <c r="D11" s="18" t="s">
        <v>47</v>
      </c>
      <c r="E11" s="18">
        <v>89312</v>
      </c>
      <c r="F11" s="18" t="s">
        <v>46</v>
      </c>
      <c r="G11" s="18" t="s">
        <v>191</v>
      </c>
      <c r="J11" s="18">
        <f>Angaben!G12</f>
        <v>17</v>
      </c>
    </row>
    <row r="12" spans="1:10" x14ac:dyDescent="0.4">
      <c r="A12" s="18" t="s">
        <v>49</v>
      </c>
      <c r="B12" s="18" t="s">
        <v>169</v>
      </c>
      <c r="C12" s="18" t="s">
        <v>192</v>
      </c>
      <c r="D12" s="18" t="s">
        <v>49</v>
      </c>
      <c r="E12" s="18">
        <v>89257</v>
      </c>
      <c r="F12" s="18" t="s">
        <v>48</v>
      </c>
      <c r="G12" s="18" t="s">
        <v>193</v>
      </c>
      <c r="J12" s="18">
        <f>Angaben!G13</f>
        <v>16</v>
      </c>
    </row>
    <row r="13" spans="1:10" x14ac:dyDescent="0.4">
      <c r="A13" s="18" t="s">
        <v>51</v>
      </c>
      <c r="B13" s="18" t="s">
        <v>169</v>
      </c>
      <c r="C13" s="18" t="s">
        <v>153</v>
      </c>
      <c r="D13" s="18" t="s">
        <v>51</v>
      </c>
      <c r="E13" s="18">
        <v>87509</v>
      </c>
      <c r="F13" s="18" t="s">
        <v>50</v>
      </c>
      <c r="G13" s="18" t="s">
        <v>194</v>
      </c>
      <c r="J13" s="18">
        <f>Angaben!G14</f>
        <v>20</v>
      </c>
    </row>
    <row r="14" spans="1:10" ht="33.6" x14ac:dyDescent="0.4">
      <c r="A14" s="18" t="s">
        <v>53</v>
      </c>
      <c r="B14" s="39" t="s">
        <v>225</v>
      </c>
      <c r="C14" s="18" t="s">
        <v>189</v>
      </c>
      <c r="D14" s="18" t="s">
        <v>53</v>
      </c>
      <c r="E14" s="18">
        <v>87600</v>
      </c>
      <c r="F14" s="18" t="s">
        <v>52</v>
      </c>
      <c r="G14" s="18" t="s">
        <v>195</v>
      </c>
      <c r="J14" s="18">
        <f>Angaben!G15</f>
        <v>23</v>
      </c>
    </row>
    <row r="15" spans="1:10" x14ac:dyDescent="0.4">
      <c r="A15" s="18" t="s">
        <v>196</v>
      </c>
      <c r="B15" s="18" t="s">
        <v>169</v>
      </c>
      <c r="C15" s="18" t="s">
        <v>176</v>
      </c>
      <c r="D15" s="18" t="s">
        <v>196</v>
      </c>
      <c r="E15" s="18">
        <v>87600</v>
      </c>
      <c r="F15" s="18" t="s">
        <v>52</v>
      </c>
      <c r="G15" s="18" t="s">
        <v>197</v>
      </c>
      <c r="J15" s="18">
        <f>Angaben!G16</f>
        <v>27</v>
      </c>
    </row>
    <row r="16" spans="1:10" x14ac:dyDescent="0.4">
      <c r="A16" s="18" t="s">
        <v>198</v>
      </c>
      <c r="B16" s="18" t="s">
        <v>169</v>
      </c>
      <c r="C16" s="18" t="s">
        <v>153</v>
      </c>
      <c r="D16" s="18" t="s">
        <v>198</v>
      </c>
      <c r="E16" s="18">
        <v>87435</v>
      </c>
      <c r="F16" s="18" t="s">
        <v>54</v>
      </c>
      <c r="G16" s="18" t="s">
        <v>199</v>
      </c>
      <c r="J16" s="18">
        <f>Angaben!G17</f>
        <v>29</v>
      </c>
    </row>
    <row r="17" spans="1:10" ht="33.6" x14ac:dyDescent="0.4">
      <c r="A17" s="18" t="s">
        <v>200</v>
      </c>
      <c r="B17" s="39" t="s">
        <v>226</v>
      </c>
      <c r="C17" s="18" t="s">
        <v>189</v>
      </c>
      <c r="D17" s="18" t="s">
        <v>200</v>
      </c>
      <c r="E17" s="18">
        <v>86381</v>
      </c>
      <c r="F17" s="18" t="s">
        <v>55</v>
      </c>
      <c r="G17" s="18" t="s">
        <v>201</v>
      </c>
      <c r="J17" s="18">
        <f>Angaben!G18</f>
        <v>14</v>
      </c>
    </row>
    <row r="18" spans="1:10" x14ac:dyDescent="0.4">
      <c r="A18" s="18" t="s">
        <v>202</v>
      </c>
      <c r="B18" s="18" t="s">
        <v>169</v>
      </c>
      <c r="C18" s="18" t="s">
        <v>153</v>
      </c>
      <c r="D18" s="18" t="s">
        <v>202</v>
      </c>
      <c r="E18" s="18">
        <v>88161</v>
      </c>
      <c r="F18" s="18" t="s">
        <v>56</v>
      </c>
      <c r="G18" s="18" t="s">
        <v>203</v>
      </c>
      <c r="J18" s="18">
        <f>Angaben!G19</f>
        <v>16.5</v>
      </c>
    </row>
    <row r="19" spans="1:10" x14ac:dyDescent="0.4">
      <c r="A19" s="18" t="s">
        <v>204</v>
      </c>
      <c r="B19" s="18" t="s">
        <v>169</v>
      </c>
      <c r="C19" s="18" t="s">
        <v>176</v>
      </c>
      <c r="D19" s="18" t="s">
        <v>204</v>
      </c>
      <c r="E19" s="18">
        <v>86405</v>
      </c>
      <c r="F19" s="18" t="s">
        <v>57</v>
      </c>
      <c r="G19" s="18" t="s">
        <v>205</v>
      </c>
      <c r="J19" s="18">
        <f>Angaben!G20</f>
        <v>13</v>
      </c>
    </row>
    <row r="20" spans="1:10" ht="33.6" x14ac:dyDescent="0.4">
      <c r="A20" s="18" t="s">
        <v>77</v>
      </c>
      <c r="B20" s="39" t="s">
        <v>228</v>
      </c>
      <c r="C20" s="18" t="s">
        <v>153</v>
      </c>
      <c r="D20" s="18" t="s">
        <v>77</v>
      </c>
      <c r="E20" s="18">
        <v>87700</v>
      </c>
      <c r="F20" s="18" t="s">
        <v>58</v>
      </c>
      <c r="G20" s="18" t="s">
        <v>206</v>
      </c>
      <c r="H20" s="18" t="s">
        <v>158</v>
      </c>
      <c r="I20" s="18" t="s">
        <v>221</v>
      </c>
      <c r="J20" s="18">
        <f>Angaben!G21</f>
        <v>23</v>
      </c>
    </row>
    <row r="21" spans="1:10" x14ac:dyDescent="0.4">
      <c r="A21" s="18" t="s">
        <v>60</v>
      </c>
      <c r="B21" s="18" t="s">
        <v>169</v>
      </c>
      <c r="C21" s="18" t="s">
        <v>176</v>
      </c>
      <c r="D21" s="18" t="s">
        <v>60</v>
      </c>
      <c r="E21" s="18">
        <v>86415</v>
      </c>
      <c r="F21" s="18" t="s">
        <v>59</v>
      </c>
      <c r="G21" s="18" t="s">
        <v>207</v>
      </c>
      <c r="J21" s="18">
        <f>Angaben!G22</f>
        <v>15</v>
      </c>
    </row>
    <row r="22" spans="1:10" ht="33.6" x14ac:dyDescent="0.4">
      <c r="A22" s="18" t="s">
        <v>79</v>
      </c>
      <c r="B22" s="39" t="s">
        <v>227</v>
      </c>
      <c r="C22" s="18" t="s">
        <v>153</v>
      </c>
      <c r="D22" s="18" t="s">
        <v>79</v>
      </c>
      <c r="E22" s="18">
        <v>87719</v>
      </c>
      <c r="F22" s="18" t="s">
        <v>61</v>
      </c>
      <c r="G22" s="18" t="s">
        <v>208</v>
      </c>
      <c r="J22" s="18">
        <f>Angaben!G23</f>
        <v>16</v>
      </c>
    </row>
    <row r="23" spans="1:10" x14ac:dyDescent="0.4">
      <c r="A23" s="18" t="s">
        <v>75</v>
      </c>
      <c r="B23" s="18" t="s">
        <v>169</v>
      </c>
      <c r="C23" s="18" t="s">
        <v>192</v>
      </c>
      <c r="D23" s="18" t="s">
        <v>75</v>
      </c>
      <c r="E23" s="18">
        <v>89231</v>
      </c>
      <c r="F23" s="18" t="s">
        <v>62</v>
      </c>
      <c r="G23" s="18" t="s">
        <v>209</v>
      </c>
      <c r="J23" s="18">
        <f>Angaben!G24</f>
        <v>23</v>
      </c>
    </row>
    <row r="24" spans="1:10" x14ac:dyDescent="0.4">
      <c r="A24" s="18" t="s">
        <v>220</v>
      </c>
      <c r="B24" s="18" t="s">
        <v>169</v>
      </c>
      <c r="C24" s="18" t="s">
        <v>210</v>
      </c>
      <c r="D24" s="18" t="s">
        <v>220</v>
      </c>
      <c r="E24" s="18">
        <v>86720</v>
      </c>
      <c r="F24" s="18" t="s">
        <v>63</v>
      </c>
      <c r="G24" s="18" t="s">
        <v>211</v>
      </c>
      <c r="J24" s="18">
        <f>Angaben!G25</f>
        <v>17</v>
      </c>
    </row>
    <row r="25" spans="1:10" x14ac:dyDescent="0.4">
      <c r="A25" s="18" t="s">
        <v>219</v>
      </c>
      <c r="B25" s="39" t="s">
        <v>212</v>
      </c>
      <c r="C25" s="18" t="s">
        <v>213</v>
      </c>
      <c r="D25" s="18" t="s">
        <v>219</v>
      </c>
      <c r="E25" s="18">
        <v>86830</v>
      </c>
      <c r="F25" s="18" t="s">
        <v>64</v>
      </c>
      <c r="G25" s="18" t="s">
        <v>214</v>
      </c>
      <c r="J25" s="18">
        <f>Angaben!G26</f>
        <v>15</v>
      </c>
    </row>
    <row r="26" spans="1:10" x14ac:dyDescent="0.4">
      <c r="A26" s="18" t="s">
        <v>215</v>
      </c>
      <c r="B26" s="39" t="s">
        <v>212</v>
      </c>
      <c r="C26" s="18" t="s">
        <v>213</v>
      </c>
      <c r="D26" s="18" t="s">
        <v>215</v>
      </c>
      <c r="E26" s="18">
        <v>86441</v>
      </c>
      <c r="F26" s="18" t="s">
        <v>65</v>
      </c>
      <c r="G26" s="18" t="s">
        <v>216</v>
      </c>
      <c r="J26" s="18">
        <f>Angaben!G27</f>
        <v>13</v>
      </c>
    </row>
    <row r="27" spans="1:10" x14ac:dyDescent="0.4">
      <c r="A27" s="18" t="s">
        <v>270</v>
      </c>
      <c r="B27" s="39" t="s">
        <v>212</v>
      </c>
      <c r="C27" s="18" t="s">
        <v>269</v>
      </c>
      <c r="D27" s="18" t="s">
        <v>270</v>
      </c>
      <c r="E27" s="40">
        <v>12345</v>
      </c>
      <c r="F27" s="18" t="s">
        <v>272</v>
      </c>
      <c r="G27" s="18" t="s">
        <v>274</v>
      </c>
      <c r="H27" s="18" t="s">
        <v>276</v>
      </c>
      <c r="I27" s="18" t="s">
        <v>275</v>
      </c>
      <c r="J27" s="18">
        <v>15</v>
      </c>
    </row>
    <row r="28" spans="1:10" x14ac:dyDescent="0.4">
      <c r="A28" s="18" t="s">
        <v>76</v>
      </c>
      <c r="B28" s="40" t="s">
        <v>217</v>
      </c>
      <c r="C28" s="40" t="s">
        <v>217</v>
      </c>
      <c r="D28" s="18" t="s">
        <v>76</v>
      </c>
      <c r="E28" s="18" t="s">
        <v>217</v>
      </c>
      <c r="F28" s="18" t="s">
        <v>217</v>
      </c>
      <c r="G28" s="41" t="s">
        <v>217</v>
      </c>
      <c r="H28" s="41"/>
      <c r="I28" s="41"/>
      <c r="J28" s="18" t="s">
        <v>217</v>
      </c>
    </row>
    <row r="29" spans="1:10" x14ac:dyDescent="0.4">
      <c r="E29" s="61"/>
      <c r="J29" s="18">
        <f>SUM(J2:J26)</f>
        <v>492</v>
      </c>
    </row>
    <row r="30" spans="1:10" x14ac:dyDescent="0.4">
      <c r="B30" s="39"/>
    </row>
    <row r="32" spans="1:10" x14ac:dyDescent="0.4">
      <c r="B32" s="39"/>
    </row>
    <row r="37" spans="1:3" x14ac:dyDescent="0.4">
      <c r="A37" t="s">
        <v>35</v>
      </c>
      <c r="B37" s="133" t="s">
        <v>36</v>
      </c>
      <c r="C37" s="133"/>
    </row>
    <row r="38" spans="1:3" x14ac:dyDescent="0.4">
      <c r="A38" t="s">
        <v>18</v>
      </c>
      <c r="B38" t="s">
        <v>19</v>
      </c>
      <c r="C38"/>
    </row>
    <row r="39" spans="1:3" x14ac:dyDescent="0.4">
      <c r="A39" t="s">
        <v>20</v>
      </c>
      <c r="B39" t="s">
        <v>21</v>
      </c>
      <c r="C39"/>
    </row>
    <row r="40" spans="1:3" x14ac:dyDescent="0.4">
      <c r="A40" t="s">
        <v>22</v>
      </c>
      <c r="B40" t="s">
        <v>23</v>
      </c>
      <c r="C40"/>
    </row>
    <row r="41" spans="1:3" x14ac:dyDescent="0.4">
      <c r="A41" t="s">
        <v>24</v>
      </c>
      <c r="B41" t="s">
        <v>25</v>
      </c>
      <c r="C41"/>
    </row>
    <row r="42" spans="1:3" x14ac:dyDescent="0.4">
      <c r="A42" t="s">
        <v>26</v>
      </c>
      <c r="B42" t="s">
        <v>27</v>
      </c>
      <c r="C42"/>
    </row>
    <row r="43" spans="1:3" x14ac:dyDescent="0.4">
      <c r="A43" t="s">
        <v>78</v>
      </c>
      <c r="B43" t="s">
        <v>28</v>
      </c>
      <c r="C43"/>
    </row>
    <row r="44" spans="1:3" x14ac:dyDescent="0.4">
      <c r="A44" t="s">
        <v>29</v>
      </c>
      <c r="B44" t="s">
        <v>30</v>
      </c>
      <c r="C44"/>
    </row>
    <row r="45" spans="1:3" x14ac:dyDescent="0.4">
      <c r="A45"/>
      <c r="B45" t="s">
        <v>31</v>
      </c>
      <c r="C45"/>
    </row>
    <row r="46" spans="1:3" x14ac:dyDescent="0.4">
      <c r="A46"/>
      <c r="B46" t="s">
        <v>32</v>
      </c>
      <c r="C46"/>
    </row>
  </sheetData>
  <sheetProtection algorithmName="SHA-512" hashValue="lFW5jMEkSb3Dxe8cO2ZYMrRzXk4CCNhmQydlS9iMemB+PL+cy6AQ4aSSeZc7jMdqOgKu45jWRDnToxitej1AhQ==" saltValue="MnrkHBZGjvfiVoguCV3JuA==" spinCount="100000" sheet="1" selectLockedCells="1" selectUnlockedCells="1"/>
  <autoFilter ref="C1:J28" xr:uid="{00000000-0009-0000-0000-000006000000}">
    <sortState xmlns:xlrd2="http://schemas.microsoft.com/office/spreadsheetml/2017/richdata2"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Deckblatt</vt:lpstr>
      <vt:lpstr>Besucher Evaluation </vt:lpstr>
      <vt:lpstr>Mobilitätszuschuss</vt:lpstr>
      <vt:lpstr>Personal</vt:lpstr>
      <vt:lpstr>Zuverdienst</vt:lpstr>
      <vt:lpstr>Angaben</vt:lpstr>
      <vt:lpstr>Tabelle1</vt:lpstr>
      <vt:lpstr>'Besucher Evaluation '!Druckbereich</vt:lpstr>
      <vt:lpstr>Deckblatt!Druckbereich</vt:lpstr>
      <vt:lpstr>Mobilitätszuschuss!Druckbereich</vt:lpstr>
      <vt:lpstr>Personal!Druckbereich</vt:lpstr>
      <vt:lpstr>Zuverdienst!Druckbereich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Nuebel, Monika</cp:lastModifiedBy>
  <cp:lastPrinted>2026-02-23T15:13:32Z</cp:lastPrinted>
  <dcterms:created xsi:type="dcterms:W3CDTF">2023-01-02T10:42:41Z</dcterms:created>
  <dcterms:modified xsi:type="dcterms:W3CDTF">2026-04-29T14:22:22Z</dcterms:modified>
</cp:coreProperties>
</file>